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7650" windowHeight="9105" activeTab="0"/>
  </bookViews>
  <sheets>
    <sheet name="Table GC1- Beds-etc" sheetId="1" r:id="rId1"/>
    <sheet name="Table GC2 - Time-day Ad" sheetId="2" r:id="rId2"/>
    <sheet name="Table GC3 - SourceOfAd" sheetId="3" r:id="rId3"/>
    <sheet name="Table GC4 - Ventilation" sheetId="4" r:id="rId4"/>
    <sheet name="Table GC5 - Non-invasive" sheetId="5" r:id="rId5"/>
    <sheet name="Table GC6 - RRT" sheetId="6" r:id="rId6"/>
    <sheet name="Table GC7 - CarVasSup" sheetId="7" r:id="rId7"/>
    <sheet name="Table GC8 - PAFC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<sst xmlns="http://schemas.openxmlformats.org/spreadsheetml/2006/main" count="282" uniqueCount="110">
  <si>
    <t xml:space="preserve"> </t>
  </si>
  <si>
    <t>Number of admissions</t>
  </si>
  <si>
    <t>Beds</t>
  </si>
  <si>
    <r>
      <t>Median Length of Stay</t>
    </r>
    <r>
      <rPr>
        <vertAlign val="superscript"/>
        <sz val="10"/>
        <rFont val="Arial"/>
        <family val="2"/>
      </rPr>
      <t>1</t>
    </r>
  </si>
  <si>
    <r>
      <t>Mean Length of Stay</t>
    </r>
    <r>
      <rPr>
        <vertAlign val="superscript"/>
        <sz val="10"/>
        <rFont val="Arial"/>
        <family val="2"/>
      </rPr>
      <t>1</t>
    </r>
  </si>
  <si>
    <t>Median Age</t>
  </si>
  <si>
    <r>
      <t>Occupied bed days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</si>
  <si>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Based on time between admission and discharge in fractional days</t>
    </r>
  </si>
  <si>
    <r>
      <t>1</t>
    </r>
    <r>
      <rPr>
        <sz val="10"/>
        <rFont val="Arial"/>
        <family val="0"/>
      </rPr>
      <t xml:space="preserve"> % of total ACP days</t>
    </r>
  </si>
  <si>
    <t>Number of non-invasive ventilation days</t>
  </si>
  <si>
    <r>
      <t xml:space="preserve">% non-invasive ventilation days </t>
    </r>
    <r>
      <rPr>
        <vertAlign val="superscript"/>
        <sz val="10"/>
        <rFont val="Arial"/>
        <family val="2"/>
      </rPr>
      <t>1</t>
    </r>
  </si>
  <si>
    <t>% patients ventilated non-invasely at any time</t>
  </si>
  <si>
    <t>% patients ventilated non-invasively &gt;2 days</t>
  </si>
  <si>
    <t>Gartnavel General Hospital HDU</t>
  </si>
  <si>
    <t>Inverclyde HDU</t>
  </si>
  <si>
    <t>No data</t>
  </si>
  <si>
    <t xml:space="preserve"> Funded Level 3</t>
  </si>
  <si>
    <t xml:space="preserve"> Funded Level 2</t>
  </si>
  <si>
    <t xml:space="preserve"> Funded Level 1</t>
  </si>
  <si>
    <t>Mean Age</t>
  </si>
  <si>
    <t>% Male</t>
  </si>
  <si>
    <t>% Female</t>
  </si>
  <si>
    <t>Occupancy %</t>
  </si>
  <si>
    <t>Table GC1 - Beds, admissions, length of stay, age and sex (2006)</t>
  </si>
  <si>
    <t>Admission time</t>
  </si>
  <si>
    <t xml:space="preserve">  8:01am-8pm</t>
  </si>
  <si>
    <t xml:space="preserve">  8:01pm-12midnight</t>
  </si>
  <si>
    <t xml:space="preserve">  0:01am-8am</t>
  </si>
  <si>
    <t>Admission day</t>
  </si>
  <si>
    <t xml:space="preserve">  Monday</t>
  </si>
  <si>
    <t xml:space="preserve">  Tuesday</t>
  </si>
  <si>
    <t xml:space="preserve">  Wednesday</t>
  </si>
  <si>
    <t xml:space="preserve">  Thursday</t>
  </si>
  <si>
    <t xml:space="preserve">  Friday</t>
  </si>
  <si>
    <t xml:space="preserve">  Saturday</t>
  </si>
  <si>
    <t xml:space="preserve">  Sunday</t>
  </si>
  <si>
    <r>
      <t xml:space="preserve">Out of hours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</si>
  <si>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9"/>
        <rFont val="Arial"/>
        <family val="2"/>
      </rPr>
      <t>Out of hours: Weekends and 8pm-8am on Monday-Friday</t>
    </r>
  </si>
  <si>
    <t>Table GC2 - Admission time and day of the week (2006)</t>
  </si>
  <si>
    <t>Admission source</t>
  </si>
  <si>
    <t xml:space="preserve">  A&amp;E in this hospital</t>
  </si>
  <si>
    <t xml:space="preserve">  Recovery/theatre in this hospital</t>
  </si>
  <si>
    <t xml:space="preserve">  Ward in this hospital</t>
  </si>
  <si>
    <t xml:space="preserve">  ICU in this hospital</t>
  </si>
  <si>
    <t xml:space="preserve">  HDU in this hospital</t>
  </si>
  <si>
    <t xml:space="preserve">  ICU in another hospital</t>
  </si>
  <si>
    <t xml:space="preserve">  HDU in another hospital</t>
  </si>
  <si>
    <t xml:space="preserve">  Ward other hospital</t>
  </si>
  <si>
    <t xml:space="preserve">  Home</t>
  </si>
  <si>
    <t>Total Admissions</t>
  </si>
  <si>
    <r>
      <t>Nature of surgery</t>
    </r>
    <r>
      <rPr>
        <vertAlign val="superscript"/>
        <sz val="10"/>
        <rFont val="Arial"/>
        <family val="2"/>
      </rPr>
      <t xml:space="preserve"> 1</t>
    </r>
  </si>
  <si>
    <t xml:space="preserve">  Emergency/Urgent</t>
  </si>
  <si>
    <t xml:space="preserve">  Scheduled/Elective</t>
  </si>
  <si>
    <t xml:space="preserve">  Not Documented</t>
  </si>
  <si>
    <t>Table GC3 - Admission source and nature of surgery (2006)</t>
  </si>
  <si>
    <t>Table GC5 - Non-invasive ventilation (2005 and 2006)</t>
  </si>
  <si>
    <t>Table GC6 - Renal replacement therapy (2005 - 2006)</t>
  </si>
  <si>
    <t>Number of RRT days</t>
  </si>
  <si>
    <r>
      <t xml:space="preserve">% RRT days </t>
    </r>
    <r>
      <rPr>
        <vertAlign val="superscript"/>
        <sz val="10"/>
        <rFont val="Arial"/>
        <family val="2"/>
      </rPr>
      <t>1</t>
    </r>
  </si>
  <si>
    <t>% patients with RRT at any time</t>
  </si>
  <si>
    <t>% patients with RRT &gt;2 days</t>
  </si>
  <si>
    <t>RRT: renal replacement therapy</t>
  </si>
  <si>
    <r>
      <t>1</t>
    </r>
    <r>
      <rPr>
        <sz val="9"/>
        <rFont val="Arial"/>
        <family val="2"/>
      </rPr>
      <t xml:space="preserve"> % of total Augmented Care Period (ACP) days</t>
    </r>
  </si>
  <si>
    <t>Table GC7 - Cardiovascular support (2005 and 2006)</t>
  </si>
  <si>
    <t>Number of  cardivascular support days</t>
  </si>
  <si>
    <r>
      <t xml:space="preserve">% cardiovascular support days </t>
    </r>
    <r>
      <rPr>
        <vertAlign val="superscript"/>
        <sz val="10"/>
        <rFont val="Arial"/>
        <family val="2"/>
      </rPr>
      <t>1</t>
    </r>
  </si>
  <si>
    <t>% patients with cardiovascular support at any time</t>
  </si>
  <si>
    <t>% patients with cardiovascular support &gt;2 days</t>
  </si>
  <si>
    <t>Cardiovascular support: receiving inotropes or vasopressors</t>
  </si>
  <si>
    <t>Table GC8 - Pulmonary artery flotation catheters (2005 and 2006)</t>
  </si>
  <si>
    <t>Number of  PAFC days</t>
  </si>
  <si>
    <r>
      <t xml:space="preserve">% PAFC days </t>
    </r>
    <r>
      <rPr>
        <vertAlign val="superscript"/>
        <sz val="10"/>
        <rFont val="Arial"/>
        <family val="2"/>
      </rPr>
      <t>1</t>
    </r>
  </si>
  <si>
    <t>% patients with PAFC at any time</t>
  </si>
  <si>
    <t>% patients with PAFC &gt;2 days</t>
  </si>
  <si>
    <t>PAFC: Pulmonary artery flotation catheters</t>
  </si>
  <si>
    <r>
      <t xml:space="preserve">2 </t>
    </r>
    <r>
      <rPr>
        <sz val="9"/>
        <rFont val="Arial"/>
        <family val="2"/>
      </rPr>
      <t>Some ACP data missing at time of extract</t>
    </r>
  </si>
  <si>
    <t xml:space="preserve">  Admissions from theatre</t>
  </si>
  <si>
    <r>
      <t>1</t>
    </r>
    <r>
      <rPr>
        <sz val="9"/>
        <rFont val="Arial"/>
        <family val="2"/>
      </rPr>
      <t xml:space="preserve"> % of admissions from theatre</t>
    </r>
  </si>
  <si>
    <t>Glasgow Royal Infirmary ICU</t>
  </si>
  <si>
    <t>Glasgow Royal Infirmary HDU Surgical</t>
  </si>
  <si>
    <t>Western Infirmary Glasgow ICU/HDU</t>
  </si>
  <si>
    <t>Southern General Hospital ICU</t>
  </si>
  <si>
    <t>Southern General Hospital HDU Surgical</t>
  </si>
  <si>
    <t>Southern General Hospital HDU Neuro</t>
  </si>
  <si>
    <t>Victoria Infirmary Glasgow ICU</t>
  </si>
  <si>
    <t>Royal Alexandra Hospital ICU</t>
  </si>
  <si>
    <t>Royal Alexandra Hospital HDU Surgical</t>
  </si>
  <si>
    <t>Inverclyde Royal Hospital ICU</t>
  </si>
  <si>
    <t>Stobhill Hospital ICU</t>
  </si>
  <si>
    <t>Stobhill Hospital HDU Surgical</t>
  </si>
  <si>
    <r>
      <t xml:space="preserve">Glasgow Royal Infirmary HDU Surgical </t>
    </r>
    <r>
      <rPr>
        <b/>
        <vertAlign val="superscript"/>
        <sz val="10"/>
        <rFont val="Arial"/>
        <family val="2"/>
      </rPr>
      <t>2</t>
    </r>
  </si>
  <si>
    <r>
      <t xml:space="preserve">Southern General Hospital HDU Surgical </t>
    </r>
    <r>
      <rPr>
        <b/>
        <vertAlign val="superscript"/>
        <sz val="10"/>
        <rFont val="Arial"/>
        <family val="2"/>
      </rPr>
      <t>2</t>
    </r>
  </si>
  <si>
    <t>Southern General Hospital ICU Neuro</t>
  </si>
  <si>
    <t>NHS Greater Glasgow &amp; Clyde</t>
  </si>
  <si>
    <t>Non-invasive ventilation: connected to ventilator and mask</t>
  </si>
  <si>
    <t>Table GC4 - Invasive ventilation (2005 and 2006)</t>
  </si>
  <si>
    <t>Number of invasive ventilation days</t>
  </si>
  <si>
    <r>
      <t xml:space="preserve">% invasive ventilation days </t>
    </r>
    <r>
      <rPr>
        <vertAlign val="superscript"/>
        <sz val="10"/>
        <rFont val="Arial"/>
        <family val="2"/>
      </rPr>
      <t>1</t>
    </r>
  </si>
  <si>
    <t>% patients ventilated invasively at any time</t>
  </si>
  <si>
    <t>% patients ventilated invasively &gt;2 days</t>
  </si>
  <si>
    <t>Invasive ventilation: connected to a invasive ventilator via endotracheal tube (ETT) or tracheostomy</t>
  </si>
  <si>
    <t>Vale of Leven HDU</t>
  </si>
  <si>
    <t>*Southern GH Neuro ICU, Inverclyde HDU and Vale of Leven HDU beds not included (except in the number of Level 3 and Level 2 beds)</t>
  </si>
  <si>
    <t>*Southern GH Neuro ICU, Inverclyde HDU and Vale of Leven HDU beds not included</t>
  </si>
  <si>
    <t>Victoria Infirmary Glasgow HDU Surgical</t>
  </si>
  <si>
    <t>NHS Greater Glasgow &amp; Clyde Total *</t>
  </si>
  <si>
    <r>
      <t>694</t>
    </r>
    <r>
      <rPr>
        <vertAlign val="superscript"/>
        <sz val="9"/>
        <rFont val="Arial"/>
        <family val="2"/>
      </rPr>
      <t xml:space="preserve"> 2</t>
    </r>
  </si>
  <si>
    <r>
      <t>2</t>
    </r>
    <r>
      <rPr>
        <sz val="9"/>
        <rFont val="Arial"/>
        <family val="2"/>
      </rPr>
      <t xml:space="preserve"> No information about admissions in the period 1/1/06-24/4/06 due to hardware problems</t>
    </r>
  </si>
  <si>
    <r>
      <t>2</t>
    </r>
    <r>
      <rPr>
        <sz val="9"/>
        <rFont val="Arial"/>
        <family val="2"/>
      </rPr>
      <t xml:space="preserve"> % cases with missing data</t>
    </r>
  </si>
  <si>
    <r>
      <t xml:space="preserve">Inverclyde Royal Hospital ICU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</si>
</sst>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165" fontId="3" fillId="0" borderId="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3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1" fontId="3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" fontId="3" fillId="2" borderId="3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 horizontal="right" wrapText="1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165" fontId="3" fillId="0" borderId="3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3" xfId="0" applyFill="1" applyBorder="1" applyAlignment="1">
      <alignment/>
    </xf>
    <xf numFmtId="3" fontId="3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gela\Local%20Settings\Temporary%20Internet%20Files\OLK58\Ventil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gela\Local%20Settings\Temporary%20Internet%20Files\OLK58\NI%20Ventil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gela\Local%20Settings\Temporary%20Internet%20Files\OLK58\Di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9">
          <cell r="P19">
            <v>2231</v>
          </cell>
          <cell r="Q19">
            <v>14</v>
          </cell>
          <cell r="R19">
            <v>1488</v>
          </cell>
          <cell r="S19">
            <v>37</v>
          </cell>
          <cell r="T19">
            <v>1168</v>
          </cell>
          <cell r="U19">
            <v>2</v>
          </cell>
          <cell r="V19">
            <v>1295</v>
          </cell>
          <cell r="W19">
            <v>8</v>
          </cell>
          <cell r="X19">
            <v>2</v>
          </cell>
          <cell r="Y19">
            <v>1065</v>
          </cell>
          <cell r="Z19">
            <v>2</v>
          </cell>
          <cell r="AA19">
            <v>1699</v>
          </cell>
          <cell r="AB19">
            <v>15</v>
          </cell>
          <cell r="AC19">
            <v>688</v>
          </cell>
        </row>
        <row r="20">
          <cell r="P20">
            <v>0.8694466095089634</v>
          </cell>
          <cell r="Q20">
            <v>0.0031215161649944256</v>
          </cell>
          <cell r="R20">
            <v>0.6143682906688688</v>
          </cell>
          <cell r="S20">
            <v>0.012036434612882238</v>
          </cell>
          <cell r="T20">
            <v>0.7740225314777999</v>
          </cell>
          <cell r="U20">
            <v>0.0014914243102162566</v>
          </cell>
          <cell r="V20">
            <v>0.771752085816448</v>
          </cell>
          <cell r="W20">
            <v>0.00354295837023915</v>
          </cell>
          <cell r="X20">
            <v>0.001105583195135434</v>
          </cell>
          <cell r="Y20">
            <v>0.6301775147928994</v>
          </cell>
          <cell r="Z20">
            <v>0.0006516780710329099</v>
          </cell>
          <cell r="AA20">
            <v>0.7954119850187266</v>
          </cell>
          <cell r="AB20">
            <v>0.004131093362709997</v>
          </cell>
          <cell r="AC20">
            <v>0.7543859649122807</v>
          </cell>
        </row>
        <row r="25">
          <cell r="P25">
            <v>2413</v>
          </cell>
          <cell r="Q25">
            <v>9</v>
          </cell>
          <cell r="R25">
            <v>1496</v>
          </cell>
          <cell r="S25">
            <v>41</v>
          </cell>
          <cell r="T25">
            <v>1075</v>
          </cell>
          <cell r="U25">
            <v>2</v>
          </cell>
          <cell r="V25">
            <v>1292</v>
          </cell>
          <cell r="W25">
            <v>2</v>
          </cell>
          <cell r="X25">
            <v>4</v>
          </cell>
          <cell r="Y25">
            <v>1036</v>
          </cell>
          <cell r="Z25">
            <v>5</v>
          </cell>
          <cell r="AA25">
            <v>1824</v>
          </cell>
          <cell r="AB25">
            <v>17</v>
          </cell>
          <cell r="AC25">
            <v>752</v>
          </cell>
        </row>
        <row r="26">
          <cell r="P26">
            <v>0.8796937659496901</v>
          </cell>
          <cell r="Q26">
            <v>0.0026873693639892504</v>
          </cell>
          <cell r="R26">
            <v>0.5931800158604282</v>
          </cell>
          <cell r="S26">
            <v>0.013196009011908594</v>
          </cell>
          <cell r="T26">
            <v>0.7393397524071527</v>
          </cell>
          <cell r="U26">
            <v>0.0015071590052750565</v>
          </cell>
          <cell r="V26">
            <v>0.7349260523321957</v>
          </cell>
          <cell r="W26">
            <v>0.0007567158531971245</v>
          </cell>
          <cell r="X26">
            <v>0.0021208907741251328</v>
          </cell>
          <cell r="Y26">
            <v>0.6297872340425532</v>
          </cell>
          <cell r="Z26">
            <v>0.0018031013342949872</v>
          </cell>
          <cell r="AA26">
            <v>0.8081524147097917</v>
          </cell>
          <cell r="AB26">
            <v>0.0036812472932005198</v>
          </cell>
          <cell r="AC26">
            <v>0.7957671957671958</v>
          </cell>
        </row>
        <row r="46">
          <cell r="I46">
            <v>9714</v>
          </cell>
        </row>
        <row r="47">
          <cell r="I47">
            <v>0.298158379373849</v>
          </cell>
        </row>
        <row r="52">
          <cell r="I52">
            <v>9968</v>
          </cell>
        </row>
        <row r="53">
          <cell r="I53">
            <v>0.30181366760529266</v>
          </cell>
        </row>
        <row r="75">
          <cell r="P75">
            <v>0.889908256880734</v>
          </cell>
          <cell r="Q75">
            <v>0.014254385964912282</v>
          </cell>
          <cell r="R75">
            <v>0.7494600431965442</v>
          </cell>
          <cell r="S75">
            <v>0.04005006257822278</v>
          </cell>
          <cell r="T75">
            <v>0.8514851485148515</v>
          </cell>
          <cell r="U75">
            <v>0.002808988764044944</v>
          </cell>
          <cell r="V75">
            <v>0.8506944444444444</v>
          </cell>
          <cell r="W75">
            <v>0.010115606936416187</v>
          </cell>
          <cell r="X75">
            <v>0.0050420168067226885</v>
          </cell>
          <cell r="Y75">
            <v>0.8427672955974843</v>
          </cell>
          <cell r="Z75">
            <v>0.0032626427406199023</v>
          </cell>
          <cell r="AA75">
            <v>0.8789808917197451</v>
          </cell>
          <cell r="AB75">
            <v>0.01642935377875137</v>
          </cell>
          <cell r="AC75">
            <v>0.8666666666666667</v>
          </cell>
        </row>
        <row r="81">
          <cell r="P81">
            <v>0.9221183800623054</v>
          </cell>
          <cell r="Q81">
            <v>0.011544011544011544</v>
          </cell>
          <cell r="R81">
            <v>0.6954887218045113</v>
          </cell>
          <cell r="S81">
            <v>0.03761348897535668</v>
          </cell>
          <cell r="T81">
            <v>0.7863636363636364</v>
          </cell>
          <cell r="U81">
            <v>0.006309148264984227</v>
          </cell>
          <cell r="V81">
            <v>0.8315412186379929</v>
          </cell>
          <cell r="W81">
            <v>0.0025125628140703514</v>
          </cell>
          <cell r="X81">
            <v>0.004672897196261682</v>
          </cell>
          <cell r="Y81">
            <v>0.8</v>
          </cell>
          <cell r="Z81">
            <v>0.008264462809917356</v>
          </cell>
          <cell r="AA81">
            <v>0.9025157232704403</v>
          </cell>
          <cell r="AB81">
            <v>0.01345668629100084</v>
          </cell>
          <cell r="AC81">
            <v>0.9607843137254902</v>
          </cell>
        </row>
        <row r="102">
          <cell r="I102">
            <v>0.2595793719389225</v>
          </cell>
        </row>
        <row r="108">
          <cell r="I108">
            <v>0.2516491228070175</v>
          </cell>
        </row>
        <row r="129">
          <cell r="P129">
            <v>0.5474006116207951</v>
          </cell>
          <cell r="Q129">
            <v>0</v>
          </cell>
          <cell r="R129">
            <v>0.3174946004319655</v>
          </cell>
          <cell r="S129">
            <v>0</v>
          </cell>
          <cell r="T129">
            <v>0.4405940594059406</v>
          </cell>
          <cell r="U129">
            <v>0</v>
          </cell>
          <cell r="V129">
            <v>0.3819444444444444</v>
          </cell>
          <cell r="W129">
            <v>0</v>
          </cell>
          <cell r="X129">
            <v>0</v>
          </cell>
          <cell r="Y129">
            <v>0.3238993710691824</v>
          </cell>
          <cell r="Z129">
            <v>0</v>
          </cell>
          <cell r="AA129">
            <v>0.445859872611465</v>
          </cell>
          <cell r="AB129">
            <v>0</v>
          </cell>
          <cell r="AC129">
            <v>0.45333333333333337</v>
          </cell>
        </row>
        <row r="135">
          <cell r="P135">
            <v>0.5732087227414331</v>
          </cell>
          <cell r="Q135">
            <v>0</v>
          </cell>
          <cell r="R135">
            <v>0.28571428571428575</v>
          </cell>
          <cell r="S135">
            <v>0.001297016861219196</v>
          </cell>
          <cell r="T135">
            <v>0.49090909090909096</v>
          </cell>
          <cell r="U135">
            <v>0</v>
          </cell>
          <cell r="V135">
            <v>0.37992831541218636</v>
          </cell>
          <cell r="W135">
            <v>0</v>
          </cell>
          <cell r="X135">
            <v>0</v>
          </cell>
          <cell r="Y135">
            <v>0.3029411764705882</v>
          </cell>
          <cell r="Z135">
            <v>0</v>
          </cell>
          <cell r="AA135">
            <v>0.44339622641509435</v>
          </cell>
          <cell r="AB135">
            <v>0</v>
          </cell>
          <cell r="AC135">
            <v>0.5980392156862745</v>
          </cell>
        </row>
        <row r="156">
          <cell r="I156">
            <v>0.12042639008931143</v>
          </cell>
        </row>
        <row r="162">
          <cell r="I162">
            <v>0.12014035087719298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5">
          <cell r="P15">
            <v>16</v>
          </cell>
          <cell r="Q15">
            <v>1</v>
          </cell>
          <cell r="R15">
            <v>44</v>
          </cell>
          <cell r="S15">
            <v>6</v>
          </cell>
          <cell r="T15">
            <v>14</v>
          </cell>
          <cell r="U15">
            <v>2</v>
          </cell>
          <cell r="V15">
            <v>18</v>
          </cell>
          <cell r="W15">
            <v>2</v>
          </cell>
          <cell r="X15">
            <v>2</v>
          </cell>
          <cell r="Y15">
            <v>3</v>
          </cell>
          <cell r="Z15">
            <v>0</v>
          </cell>
          <cell r="AA15">
            <v>24</v>
          </cell>
          <cell r="AB15">
            <v>1</v>
          </cell>
          <cell r="AC15">
            <v>21</v>
          </cell>
        </row>
        <row r="16">
          <cell r="P16">
            <v>0.006235385814497272</v>
          </cell>
          <cell r="Q16">
            <v>0.0002229654403567447</v>
          </cell>
          <cell r="R16">
            <v>0.018166804293971925</v>
          </cell>
          <cell r="S16">
            <v>0.001951854261548471</v>
          </cell>
          <cell r="T16">
            <v>0.00927766732935719</v>
          </cell>
          <cell r="U16">
            <v>0.0014914243102162566</v>
          </cell>
          <cell r="V16">
            <v>0.010727056019070322</v>
          </cell>
          <cell r="W16">
            <v>0.0008857395925597874</v>
          </cell>
          <cell r="X16">
            <v>0.001105583195135434</v>
          </cell>
          <cell r="Y16">
            <v>0.0017751479289940828</v>
          </cell>
          <cell r="Z16">
            <v>0</v>
          </cell>
          <cell r="AA16">
            <v>0.011235955056179777</v>
          </cell>
          <cell r="AB16">
            <v>0.0002754062241806665</v>
          </cell>
          <cell r="AC16">
            <v>0.023026315789473686</v>
          </cell>
        </row>
        <row r="21">
          <cell r="P21">
            <v>0</v>
          </cell>
          <cell r="Q21">
            <v>1</v>
          </cell>
          <cell r="R21">
            <v>49</v>
          </cell>
          <cell r="S21">
            <v>3</v>
          </cell>
          <cell r="T21">
            <v>5</v>
          </cell>
          <cell r="U21">
            <v>0</v>
          </cell>
          <cell r="V21">
            <v>24</v>
          </cell>
          <cell r="W21">
            <v>3</v>
          </cell>
          <cell r="X21">
            <v>0</v>
          </cell>
          <cell r="Y21">
            <v>11</v>
          </cell>
          <cell r="Z21">
            <v>3</v>
          </cell>
          <cell r="AA21">
            <v>47</v>
          </cell>
          <cell r="AB21">
            <v>2</v>
          </cell>
          <cell r="AC21">
            <v>5</v>
          </cell>
        </row>
        <row r="22">
          <cell r="P22">
            <v>0</v>
          </cell>
          <cell r="Q22">
            <v>0.00029859659599880563</v>
          </cell>
          <cell r="R22">
            <v>0.01942902458366376</v>
          </cell>
          <cell r="S22">
            <v>0.0009655616350177019</v>
          </cell>
          <cell r="T22">
            <v>0.00343878954607978</v>
          </cell>
          <cell r="U22">
            <v>0</v>
          </cell>
          <cell r="V22">
            <v>0.013651877133105804</v>
          </cell>
          <cell r="W22">
            <v>0.0011350737797956867</v>
          </cell>
          <cell r="X22">
            <v>0</v>
          </cell>
          <cell r="Y22">
            <v>0.006686930091185411</v>
          </cell>
          <cell r="Z22">
            <v>0.0010818608005769923</v>
          </cell>
          <cell r="AA22">
            <v>0.020824102791315906</v>
          </cell>
          <cell r="AB22">
            <v>0.00043308791684711995</v>
          </cell>
          <cell r="AC22">
            <v>0.005291005291005291</v>
          </cell>
        </row>
        <row r="41">
          <cell r="I41">
            <v>154</v>
          </cell>
        </row>
        <row r="42">
          <cell r="I42">
            <v>0.0047268262737876</v>
          </cell>
        </row>
        <row r="47">
          <cell r="I47">
            <v>153</v>
          </cell>
        </row>
        <row r="48">
          <cell r="I48">
            <v>0.004632573349078027</v>
          </cell>
        </row>
        <row r="70">
          <cell r="P70">
            <v>0.027522935779816512</v>
          </cell>
          <cell r="Q70">
            <v>0.0010964912280701754</v>
          </cell>
          <cell r="R70">
            <v>0.07991360691144708</v>
          </cell>
          <cell r="S70">
            <v>0.007509386733416771</v>
          </cell>
          <cell r="T70">
            <v>0.04950495049504951</v>
          </cell>
          <cell r="U70">
            <v>0.002808988764044944</v>
          </cell>
          <cell r="V70">
            <v>0.059027777777777776</v>
          </cell>
          <cell r="W70">
            <v>0.0028901734104046246</v>
          </cell>
          <cell r="X70">
            <v>0.0033613445378151263</v>
          </cell>
          <cell r="Y70">
            <v>0.009433962264150943</v>
          </cell>
          <cell r="Z70">
            <v>0</v>
          </cell>
          <cell r="AA70">
            <v>0.06687898089171974</v>
          </cell>
          <cell r="AB70">
            <v>0.001095290251916758</v>
          </cell>
          <cell r="AC70">
            <v>0.07333333333333333</v>
          </cell>
        </row>
        <row r="76">
          <cell r="P76">
            <v>0</v>
          </cell>
          <cell r="Q76">
            <v>0.001443001443001443</v>
          </cell>
          <cell r="R76">
            <v>0.07330827067669173</v>
          </cell>
          <cell r="S76">
            <v>0.0038910505836575876</v>
          </cell>
          <cell r="T76">
            <v>0.022727272727272728</v>
          </cell>
          <cell r="U76">
            <v>0</v>
          </cell>
          <cell r="V76">
            <v>0.05376344086021505</v>
          </cell>
          <cell r="W76">
            <v>0.003768844221105528</v>
          </cell>
          <cell r="X76">
            <v>0</v>
          </cell>
          <cell r="Y76">
            <v>0.020588235294117643</v>
          </cell>
          <cell r="Z76">
            <v>0.0049586776859504135</v>
          </cell>
          <cell r="AA76">
            <v>0.1289308176100629</v>
          </cell>
          <cell r="AB76">
            <v>0.001682085786375105</v>
          </cell>
          <cell r="AC76">
            <v>0.0196078431372549</v>
          </cell>
        </row>
        <row r="96">
          <cell r="I96">
            <v>0.0174301354076635</v>
          </cell>
        </row>
        <row r="102">
          <cell r="I102">
            <v>0.016982456140350877</v>
          </cell>
        </row>
        <row r="122">
          <cell r="P122">
            <v>0.003058103975535168</v>
          </cell>
          <cell r="Q122">
            <v>0</v>
          </cell>
          <cell r="R122">
            <v>0</v>
          </cell>
          <cell r="S122">
            <v>0</v>
          </cell>
          <cell r="T122">
            <v>0.0049504950495049506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0.026666666666666665</v>
          </cell>
        </row>
        <row r="128">
          <cell r="P128">
            <v>0</v>
          </cell>
          <cell r="Q128">
            <v>0</v>
          </cell>
          <cell r="R128">
            <v>0.0037593984962406013</v>
          </cell>
          <cell r="S128">
            <v>0</v>
          </cell>
          <cell r="T128">
            <v>0</v>
          </cell>
          <cell r="U128">
            <v>0</v>
          </cell>
          <cell r="V128">
            <v>0.01075268817204301</v>
          </cell>
          <cell r="W128">
            <v>0</v>
          </cell>
          <cell r="X128">
            <v>0</v>
          </cell>
          <cell r="Y128">
            <v>0.0029411764705882353</v>
          </cell>
          <cell r="Z128">
            <v>0</v>
          </cell>
          <cell r="AA128">
            <v>0</v>
          </cell>
          <cell r="AB128">
            <v>0</v>
          </cell>
          <cell r="AC128">
            <v>0.00980392156862745</v>
          </cell>
        </row>
        <row r="148">
          <cell r="I148">
            <v>0.0008643042350907519</v>
          </cell>
        </row>
        <row r="154">
          <cell r="I154">
            <v>0.0009824561403508772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6">
          <cell r="P16">
            <v>386</v>
          </cell>
          <cell r="Q16">
            <v>10</v>
          </cell>
          <cell r="R16">
            <v>314</v>
          </cell>
          <cell r="S16">
            <v>1</v>
          </cell>
          <cell r="T16">
            <v>225</v>
          </cell>
          <cell r="U16">
            <v>0</v>
          </cell>
          <cell r="V16">
            <v>126</v>
          </cell>
          <cell r="W16">
            <v>0</v>
          </cell>
          <cell r="X16">
            <v>0</v>
          </cell>
          <cell r="Y16">
            <v>124</v>
          </cell>
          <cell r="Z16">
            <v>1</v>
          </cell>
          <cell r="AA16">
            <v>413</v>
          </cell>
          <cell r="AB16">
            <v>0</v>
          </cell>
          <cell r="AC16">
            <v>80</v>
          </cell>
        </row>
        <row r="17">
          <cell r="P17">
            <v>0.1504286827747467</v>
          </cell>
          <cell r="Q17">
            <v>0.002229654403567447</v>
          </cell>
          <cell r="R17">
            <v>0.129644921552436</v>
          </cell>
          <cell r="S17">
            <v>0.0003253090435914118</v>
          </cell>
          <cell r="T17">
            <v>0.14910536779324057</v>
          </cell>
          <cell r="U17">
            <v>0</v>
          </cell>
          <cell r="V17">
            <v>0.07508939213349225</v>
          </cell>
          <cell r="W17">
            <v>0</v>
          </cell>
          <cell r="X17">
            <v>0</v>
          </cell>
          <cell r="Y17">
            <v>0.07337278106508877</v>
          </cell>
          <cell r="Z17">
            <v>0.0003258390355164549</v>
          </cell>
          <cell r="AA17">
            <v>0.19335205992509363</v>
          </cell>
          <cell r="AB17">
            <v>0</v>
          </cell>
          <cell r="AC17">
            <v>0.08771929824561404</v>
          </cell>
        </row>
        <row r="22">
          <cell r="P22">
            <v>364</v>
          </cell>
          <cell r="Q22">
            <v>14</v>
          </cell>
          <cell r="R22">
            <v>439</v>
          </cell>
          <cell r="S22">
            <v>0</v>
          </cell>
          <cell r="T22">
            <v>205</v>
          </cell>
          <cell r="U22">
            <v>0</v>
          </cell>
          <cell r="V22">
            <v>255</v>
          </cell>
          <cell r="W22">
            <v>1</v>
          </cell>
          <cell r="X22">
            <v>0</v>
          </cell>
          <cell r="Y22">
            <v>172</v>
          </cell>
          <cell r="Z22">
            <v>1</v>
          </cell>
          <cell r="AA22">
            <v>368</v>
          </cell>
          <cell r="AB22">
            <v>3</v>
          </cell>
          <cell r="AC22">
            <v>61</v>
          </cell>
        </row>
        <row r="23">
          <cell r="P23">
            <v>0.13270142180094788</v>
          </cell>
          <cell r="Q23">
            <v>0.0041803523439832785</v>
          </cell>
          <cell r="R23">
            <v>0.1740681998413957</v>
          </cell>
          <cell r="S23">
            <v>0</v>
          </cell>
          <cell r="T23">
            <v>0.14099037138927098</v>
          </cell>
          <cell r="U23">
            <v>0</v>
          </cell>
          <cell r="V23">
            <v>0.14505119453924914</v>
          </cell>
          <cell r="W23">
            <v>0.00037835792659856227</v>
          </cell>
          <cell r="X23">
            <v>0</v>
          </cell>
          <cell r="Y23">
            <v>0.10455927051671733</v>
          </cell>
          <cell r="Z23">
            <v>0.0003606202668589975</v>
          </cell>
          <cell r="AA23">
            <v>0.16304829419583516</v>
          </cell>
          <cell r="AB23">
            <v>0.00064963187527068</v>
          </cell>
          <cell r="AC23">
            <v>0.06455026455026455</v>
          </cell>
        </row>
        <row r="40">
          <cell r="I40">
            <v>1680</v>
          </cell>
        </row>
        <row r="41">
          <cell r="I41">
            <v>0.05156537753222836</v>
          </cell>
        </row>
        <row r="46">
          <cell r="I46">
            <v>1883</v>
          </cell>
        </row>
        <row r="47">
          <cell r="I47">
            <v>0.057013958276561603</v>
          </cell>
        </row>
        <row r="68">
          <cell r="P68">
            <v>0.2018348623853211</v>
          </cell>
          <cell r="Q68">
            <v>0.0021929824561403508</v>
          </cell>
          <cell r="R68">
            <v>0.1490280777537797</v>
          </cell>
          <cell r="S68">
            <v>0.0012515644555694619</v>
          </cell>
          <cell r="T68">
            <v>0.14851485148514854</v>
          </cell>
          <cell r="U68">
            <v>0</v>
          </cell>
          <cell r="V68">
            <v>0.09722222222222221</v>
          </cell>
          <cell r="W68">
            <v>0</v>
          </cell>
          <cell r="X68">
            <v>0</v>
          </cell>
          <cell r="Y68">
            <v>0.09119496855345911</v>
          </cell>
          <cell r="Z68">
            <v>0.0016313213703099511</v>
          </cell>
          <cell r="AA68">
            <v>0.14331210191082802</v>
          </cell>
          <cell r="AB68">
            <v>0</v>
          </cell>
          <cell r="AC68">
            <v>0.03333333333333333</v>
          </cell>
        </row>
        <row r="74">
          <cell r="P74">
            <v>0.15576323987538943</v>
          </cell>
          <cell r="Q74">
            <v>0.007215007215007215</v>
          </cell>
          <cell r="R74">
            <v>0.15225563909774437</v>
          </cell>
          <cell r="S74">
            <v>0</v>
          </cell>
          <cell r="T74">
            <v>0.16818181818181815</v>
          </cell>
          <cell r="U74">
            <v>0</v>
          </cell>
          <cell r="V74">
            <v>0.13261648745519714</v>
          </cell>
          <cell r="W74">
            <v>0.0012562814070351757</v>
          </cell>
          <cell r="X74">
            <v>0</v>
          </cell>
          <cell r="Y74">
            <v>0.09411764705882353</v>
          </cell>
          <cell r="Z74">
            <v>0.001652892561983471</v>
          </cell>
          <cell r="AA74">
            <v>0.15723270440251572</v>
          </cell>
          <cell r="AB74">
            <v>0.001682085786375105</v>
          </cell>
          <cell r="AC74">
            <v>0.09803921568627452</v>
          </cell>
        </row>
        <row r="93">
          <cell r="I93">
            <v>0.039757994814174594</v>
          </cell>
        </row>
        <row r="99">
          <cell r="I99">
            <v>0.04294736842105263</v>
          </cell>
        </row>
        <row r="118">
          <cell r="P118">
            <v>0.11926605504587157</v>
          </cell>
          <cell r="Q118">
            <v>0.0010964912280701754</v>
          </cell>
          <cell r="R118">
            <v>0.07991360691144708</v>
          </cell>
          <cell r="S118">
            <v>0</v>
          </cell>
          <cell r="T118">
            <v>0.11386138613861385</v>
          </cell>
          <cell r="U118">
            <v>0</v>
          </cell>
          <cell r="V118">
            <v>0.05555555555555555</v>
          </cell>
          <cell r="W118">
            <v>0</v>
          </cell>
          <cell r="X118">
            <v>0</v>
          </cell>
          <cell r="Y118">
            <v>0.059748427672955975</v>
          </cell>
          <cell r="Z118">
            <v>0</v>
          </cell>
          <cell r="AA118">
            <v>0.10828025477707007</v>
          </cell>
          <cell r="AB118">
            <v>0</v>
          </cell>
          <cell r="AC118">
            <v>0.03333333333333333</v>
          </cell>
        </row>
        <row r="124">
          <cell r="P124">
            <v>0.09345794392523364</v>
          </cell>
          <cell r="Q124">
            <v>0.002886002886002886</v>
          </cell>
          <cell r="R124">
            <v>0.10338345864661655</v>
          </cell>
          <cell r="S124">
            <v>0</v>
          </cell>
          <cell r="T124">
            <v>0.12272727272727274</v>
          </cell>
          <cell r="U124">
            <v>0</v>
          </cell>
          <cell r="V124">
            <v>0.1075268817204301</v>
          </cell>
          <cell r="W124">
            <v>0</v>
          </cell>
          <cell r="X124">
            <v>0</v>
          </cell>
          <cell r="Y124">
            <v>0.05882352941176471</v>
          </cell>
          <cell r="Z124">
            <v>0</v>
          </cell>
          <cell r="AA124">
            <v>0.11949685534591195</v>
          </cell>
          <cell r="AB124">
            <v>0</v>
          </cell>
          <cell r="AC124">
            <v>0.0784313725490196</v>
          </cell>
        </row>
        <row r="143">
          <cell r="I143">
            <v>0.025064822817631803</v>
          </cell>
        </row>
        <row r="149">
          <cell r="I149">
            <v>0.029473684210526315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2"/>
  <sheetViews>
    <sheetView tabSelected="1" workbookViewId="0" topLeftCell="B1">
      <selection activeCell="B21" sqref="B21"/>
    </sheetView>
  </sheetViews>
  <sheetFormatPr defaultColWidth="9.140625" defaultRowHeight="12.75"/>
  <cols>
    <col min="1" max="1" width="2.28125" style="0" customWidth="1"/>
    <col min="2" max="2" width="19.57421875" style="0" customWidth="1"/>
    <col min="3" max="4" width="9.421875" style="0" customWidth="1"/>
    <col min="5" max="5" width="10.421875" style="0" customWidth="1"/>
    <col min="6" max="6" width="10.8515625" style="0" customWidth="1"/>
    <col min="7" max="7" width="9.421875" style="0" customWidth="1"/>
    <col min="8" max="8" width="9.7109375" style="0" customWidth="1"/>
    <col min="9" max="9" width="10.140625" style="0" customWidth="1"/>
    <col min="10" max="10" width="9.8515625" style="0" customWidth="1"/>
    <col min="11" max="11" width="9.00390625" style="0" customWidth="1"/>
    <col min="12" max="12" width="9.8515625" style="0" customWidth="1"/>
    <col min="13" max="14" width="10.00390625" style="0" customWidth="1"/>
    <col min="15" max="15" width="10.8515625" style="0" customWidth="1"/>
    <col min="16" max="16" width="11.57421875" style="0" customWidth="1"/>
    <col min="17" max="17" width="11.140625" style="0" customWidth="1"/>
    <col min="18" max="18" width="11.00390625" style="0" customWidth="1"/>
    <col min="19" max="19" width="10.00390625" style="0" customWidth="1"/>
    <col min="20" max="20" width="9.7109375" style="0" customWidth="1"/>
  </cols>
  <sheetData>
    <row r="3" ht="12.75">
      <c r="B3" s="2" t="s">
        <v>23</v>
      </c>
    </row>
    <row r="4" ht="12.75">
      <c r="B4" s="2" t="s">
        <v>93</v>
      </c>
    </row>
    <row r="5" spans="1:20" ht="66" customHeight="1">
      <c r="A5" t="s">
        <v>0</v>
      </c>
      <c r="B5" s="1" t="s">
        <v>0</v>
      </c>
      <c r="C5" s="45" t="s">
        <v>78</v>
      </c>
      <c r="D5" s="18" t="s">
        <v>79</v>
      </c>
      <c r="E5" s="45" t="s">
        <v>80</v>
      </c>
      <c r="F5" s="18" t="s">
        <v>13</v>
      </c>
      <c r="G5" s="45" t="s">
        <v>88</v>
      </c>
      <c r="H5" s="18" t="s">
        <v>89</v>
      </c>
      <c r="I5" s="45" t="s">
        <v>81</v>
      </c>
      <c r="J5" s="18" t="s">
        <v>82</v>
      </c>
      <c r="K5" s="45" t="s">
        <v>92</v>
      </c>
      <c r="L5" s="53" t="s">
        <v>83</v>
      </c>
      <c r="M5" s="45" t="s">
        <v>84</v>
      </c>
      <c r="N5" s="53" t="s">
        <v>104</v>
      </c>
      <c r="O5" s="45" t="s">
        <v>85</v>
      </c>
      <c r="P5" s="53" t="s">
        <v>86</v>
      </c>
      <c r="Q5" s="45" t="s">
        <v>87</v>
      </c>
      <c r="R5" s="18" t="s">
        <v>14</v>
      </c>
      <c r="S5" s="45" t="s">
        <v>101</v>
      </c>
      <c r="T5" s="53" t="s">
        <v>105</v>
      </c>
    </row>
    <row r="6" spans="2:20" ht="12.75">
      <c r="B6" s="19"/>
      <c r="C6" s="46"/>
      <c r="D6" s="5"/>
      <c r="E6" s="46"/>
      <c r="F6" s="5"/>
      <c r="G6" s="46"/>
      <c r="H6" s="5"/>
      <c r="I6" s="46"/>
      <c r="J6" s="5"/>
      <c r="K6" s="46"/>
      <c r="L6" s="5"/>
      <c r="M6" s="46"/>
      <c r="N6" s="5"/>
      <c r="O6" s="46"/>
      <c r="P6" s="5"/>
      <c r="Q6" s="46"/>
      <c r="R6" s="5"/>
      <c r="S6" s="46"/>
      <c r="T6" s="54"/>
    </row>
    <row r="7" spans="2:20" ht="12.75">
      <c r="B7" s="34" t="s">
        <v>2</v>
      </c>
      <c r="C7" s="57"/>
      <c r="D7" s="7"/>
      <c r="E7" s="57"/>
      <c r="F7" s="7"/>
      <c r="G7" s="57"/>
      <c r="H7" s="7"/>
      <c r="I7" s="57"/>
      <c r="J7" s="7"/>
      <c r="K7" s="57"/>
      <c r="L7" s="7"/>
      <c r="M7" s="57"/>
      <c r="N7" s="7"/>
      <c r="O7" s="57"/>
      <c r="P7" s="7"/>
      <c r="Q7" s="57"/>
      <c r="R7" s="7"/>
      <c r="S7" s="57"/>
      <c r="T7" s="29"/>
    </row>
    <row r="8" spans="2:20" ht="13.5" customHeight="1">
      <c r="B8" s="9" t="s">
        <v>16</v>
      </c>
      <c r="C8" s="57">
        <v>8</v>
      </c>
      <c r="D8" s="7">
        <v>0</v>
      </c>
      <c r="E8" s="57">
        <v>7</v>
      </c>
      <c r="F8" s="7">
        <v>0</v>
      </c>
      <c r="G8" s="57">
        <v>5</v>
      </c>
      <c r="H8" s="7">
        <v>0</v>
      </c>
      <c r="I8" s="57">
        <v>5</v>
      </c>
      <c r="J8" s="7">
        <v>0</v>
      </c>
      <c r="K8" s="57">
        <v>6</v>
      </c>
      <c r="L8" s="29">
        <v>0</v>
      </c>
      <c r="M8" s="57">
        <v>5</v>
      </c>
      <c r="N8" s="7">
        <v>0</v>
      </c>
      <c r="O8" s="59">
        <f>(7/12)+6</f>
        <v>6.583333333333333</v>
      </c>
      <c r="P8" s="7">
        <v>0</v>
      </c>
      <c r="Q8" s="57">
        <v>3</v>
      </c>
      <c r="R8" s="7">
        <v>0</v>
      </c>
      <c r="S8" s="57">
        <v>0</v>
      </c>
      <c r="T8" s="67">
        <f>SUM(C8:S8)</f>
        <v>45.583333333333336</v>
      </c>
    </row>
    <row r="9" spans="2:20" ht="12.75">
      <c r="B9" s="9" t="s">
        <v>17</v>
      </c>
      <c r="C9" s="57">
        <v>0</v>
      </c>
      <c r="D9" s="7">
        <v>12</v>
      </c>
      <c r="E9" s="57">
        <v>2</v>
      </c>
      <c r="F9" s="7">
        <v>10</v>
      </c>
      <c r="G9" s="57">
        <v>0</v>
      </c>
      <c r="H9" s="7">
        <v>4</v>
      </c>
      <c r="I9" s="57">
        <v>0</v>
      </c>
      <c r="J9" s="7">
        <v>6</v>
      </c>
      <c r="K9" s="57">
        <v>0</v>
      </c>
      <c r="L9" s="29">
        <v>6</v>
      </c>
      <c r="M9" s="57">
        <v>0</v>
      </c>
      <c r="N9" s="7">
        <v>8</v>
      </c>
      <c r="O9" s="57">
        <v>0</v>
      </c>
      <c r="P9" s="8">
        <v>9.66</v>
      </c>
      <c r="Q9" s="57">
        <v>0</v>
      </c>
      <c r="R9" s="7">
        <v>4</v>
      </c>
      <c r="S9" s="57">
        <v>2</v>
      </c>
      <c r="T9" s="67">
        <f>SUM(C9:S9)</f>
        <v>63.66</v>
      </c>
    </row>
    <row r="10" spans="2:20" ht="12.75">
      <c r="B10" s="9" t="s">
        <v>18</v>
      </c>
      <c r="C10" s="57">
        <v>0</v>
      </c>
      <c r="D10" s="7">
        <v>0</v>
      </c>
      <c r="E10" s="62">
        <v>0</v>
      </c>
      <c r="F10" s="17">
        <v>0</v>
      </c>
      <c r="G10" s="57">
        <v>0</v>
      </c>
      <c r="H10" s="7">
        <v>0</v>
      </c>
      <c r="I10" s="57">
        <v>0</v>
      </c>
      <c r="J10" s="7">
        <v>0</v>
      </c>
      <c r="K10" s="57">
        <v>0</v>
      </c>
      <c r="L10" s="29">
        <v>0</v>
      </c>
      <c r="M10" s="57">
        <v>0</v>
      </c>
      <c r="N10" s="17">
        <v>0</v>
      </c>
      <c r="O10" s="62">
        <v>0</v>
      </c>
      <c r="P10" s="7">
        <v>0</v>
      </c>
      <c r="Q10" s="57">
        <v>0</v>
      </c>
      <c r="R10" s="7">
        <v>0</v>
      </c>
      <c r="S10" s="57">
        <v>0</v>
      </c>
      <c r="T10" s="29">
        <f>SUM(C10:R10)</f>
        <v>0</v>
      </c>
    </row>
    <row r="11" spans="2:20" ht="26.25" customHeight="1">
      <c r="B11" s="9" t="s">
        <v>1</v>
      </c>
      <c r="C11" s="58">
        <v>321</v>
      </c>
      <c r="D11" s="28" t="s">
        <v>106</v>
      </c>
      <c r="E11" s="58">
        <v>532</v>
      </c>
      <c r="F11" s="4">
        <v>771</v>
      </c>
      <c r="G11" s="58">
        <v>220</v>
      </c>
      <c r="H11" s="4">
        <v>317</v>
      </c>
      <c r="I11" s="58">
        <v>279</v>
      </c>
      <c r="J11" s="4">
        <v>796</v>
      </c>
      <c r="K11" s="63" t="s">
        <v>15</v>
      </c>
      <c r="L11" s="4">
        <v>642</v>
      </c>
      <c r="M11" s="58">
        <v>340</v>
      </c>
      <c r="N11" s="4">
        <v>605</v>
      </c>
      <c r="O11" s="58">
        <v>318</v>
      </c>
      <c r="P11" s="4">
        <v>1189</v>
      </c>
      <c r="Q11" s="58">
        <v>122</v>
      </c>
      <c r="R11" s="28" t="s">
        <v>15</v>
      </c>
      <c r="S11" s="63" t="s">
        <v>15</v>
      </c>
      <c r="T11" s="68">
        <v>7146</v>
      </c>
    </row>
    <row r="12" spans="2:20" ht="14.25">
      <c r="B12" s="9" t="s">
        <v>6</v>
      </c>
      <c r="C12" s="59">
        <v>2421.37</v>
      </c>
      <c r="D12" s="27">
        <v>2654.4</v>
      </c>
      <c r="E12" s="59">
        <v>2016.4</v>
      </c>
      <c r="F12" s="27">
        <v>2314.44</v>
      </c>
      <c r="G12" s="59">
        <v>1242.45</v>
      </c>
      <c r="H12" s="27">
        <v>1000.03</v>
      </c>
      <c r="I12" s="59">
        <v>1495.69</v>
      </c>
      <c r="J12" s="27">
        <v>1819.76</v>
      </c>
      <c r="K12" s="59"/>
      <c r="L12" s="27">
        <v>1231.91</v>
      </c>
      <c r="M12" s="59">
        <v>1334.73</v>
      </c>
      <c r="N12" s="27">
        <v>2171.21</v>
      </c>
      <c r="O12" s="59">
        <v>1966.4</v>
      </c>
      <c r="P12" s="27">
        <v>3428.16</v>
      </c>
      <c r="Q12" s="59">
        <v>890.82</v>
      </c>
      <c r="R12" s="27"/>
      <c r="S12" s="59"/>
      <c r="T12" s="69">
        <f>SUM(C12:R12)</f>
        <v>25987.770000000004</v>
      </c>
    </row>
    <row r="13" spans="2:20" ht="12.75">
      <c r="B13" s="9" t="s">
        <v>22</v>
      </c>
      <c r="C13" s="60">
        <f aca="true" t="shared" si="0" ref="C13:J13">C12/(SUM(C8:C10)*365)</f>
        <v>0.8292363013698629</v>
      </c>
      <c r="D13" s="10">
        <f>D12/(SUM(D8:D10)*(365-114))</f>
        <v>0.8812749003984064</v>
      </c>
      <c r="E13" s="60">
        <f>E12/(SUM(E8:E10)*365)</f>
        <v>0.613820395738204</v>
      </c>
      <c r="F13" s="10">
        <f t="shared" si="0"/>
        <v>0.6340931506849316</v>
      </c>
      <c r="G13" s="60">
        <f t="shared" si="0"/>
        <v>0.6807945205479452</v>
      </c>
      <c r="H13" s="10">
        <f t="shared" si="0"/>
        <v>0.6849520547945205</v>
      </c>
      <c r="I13" s="60">
        <f t="shared" si="0"/>
        <v>0.8195561643835617</v>
      </c>
      <c r="J13" s="10">
        <f t="shared" si="0"/>
        <v>0.8309406392694064</v>
      </c>
      <c r="K13" s="60"/>
      <c r="L13" s="10">
        <f aca="true" t="shared" si="1" ref="L13:Q13">L12/(SUM(L8:L10)*365)</f>
        <v>0.5625159817351598</v>
      </c>
      <c r="M13" s="60">
        <f t="shared" si="1"/>
        <v>0.731358904109589</v>
      </c>
      <c r="N13" s="10">
        <f t="shared" si="1"/>
        <v>0.7435650684931507</v>
      </c>
      <c r="O13" s="60">
        <f t="shared" si="1"/>
        <v>0.8183388243454136</v>
      </c>
      <c r="P13" s="10">
        <f t="shared" si="1"/>
        <v>0.9722794180209308</v>
      </c>
      <c r="Q13" s="60">
        <f t="shared" si="1"/>
        <v>0.8135342465753425</v>
      </c>
      <c r="R13" s="10"/>
      <c r="S13" s="60"/>
      <c r="T13" s="70">
        <f>T12/((SUM(T8:T10)-12)*365)</f>
        <v>0.7321773886437498</v>
      </c>
    </row>
    <row r="14" spans="2:20" ht="27" customHeight="1">
      <c r="B14" s="9" t="s">
        <v>3</v>
      </c>
      <c r="C14" s="59">
        <v>2.5833333333333335</v>
      </c>
      <c r="D14" s="27">
        <v>3.0416666666666665</v>
      </c>
      <c r="E14" s="59">
        <v>1.9104166666666667</v>
      </c>
      <c r="F14" s="27">
        <v>2.0520833333333335</v>
      </c>
      <c r="G14" s="59">
        <v>2.8767361111111107</v>
      </c>
      <c r="H14" s="27">
        <v>2.6458333333333335</v>
      </c>
      <c r="I14" s="59">
        <v>2.3333333333333335</v>
      </c>
      <c r="J14" s="27">
        <v>1.4340277777777777</v>
      </c>
      <c r="K14" s="52"/>
      <c r="L14" s="27">
        <v>1.0277777777777777</v>
      </c>
      <c r="M14" s="59">
        <v>1.8802083333333335</v>
      </c>
      <c r="N14" s="27">
        <v>2.923611111111111</v>
      </c>
      <c r="O14" s="59">
        <v>2.2319444444444443</v>
      </c>
      <c r="P14" s="27">
        <v>2.0743055555555556</v>
      </c>
      <c r="Q14" s="59">
        <v>2.6527777777777777</v>
      </c>
      <c r="S14" s="52"/>
      <c r="T14" s="69">
        <v>2.0229166666666663</v>
      </c>
    </row>
    <row r="15" spans="2:20" ht="14.25">
      <c r="B15" s="9" t="s">
        <v>4</v>
      </c>
      <c r="C15" s="59">
        <v>7.0044219453097964</v>
      </c>
      <c r="D15" s="27">
        <v>3.8607658901697075</v>
      </c>
      <c r="E15" s="59">
        <v>3.6443139097744397</v>
      </c>
      <c r="F15" s="27">
        <v>3.0252179708891758</v>
      </c>
      <c r="G15" s="59">
        <v>5.770435606060609</v>
      </c>
      <c r="H15" s="27">
        <v>3.1375744830003502</v>
      </c>
      <c r="I15" s="59">
        <v>5.284493229788923</v>
      </c>
      <c r="J15" s="27">
        <v>2.3004580192629818</v>
      </c>
      <c r="K15" s="52"/>
      <c r="L15" s="27">
        <v>1.8922853928695054</v>
      </c>
      <c r="M15" s="59">
        <v>4.0282434640522915</v>
      </c>
      <c r="N15" s="27">
        <v>3.608132460973372</v>
      </c>
      <c r="O15" s="59">
        <v>6.176668413696717</v>
      </c>
      <c r="P15" s="27">
        <v>2.8472362396037743</v>
      </c>
      <c r="Q15" s="59">
        <v>7.333339025500911</v>
      </c>
      <c r="S15" s="52"/>
      <c r="T15" s="69">
        <v>3.607645691451312</v>
      </c>
    </row>
    <row r="16" spans="2:20" ht="24" customHeight="1">
      <c r="B16" s="9" t="s">
        <v>5</v>
      </c>
      <c r="C16" s="61">
        <v>56</v>
      </c>
      <c r="D16" s="4">
        <v>61</v>
      </c>
      <c r="E16" s="61">
        <v>59</v>
      </c>
      <c r="F16" s="35">
        <v>65</v>
      </c>
      <c r="G16" s="61">
        <v>62</v>
      </c>
      <c r="H16" s="35">
        <v>66</v>
      </c>
      <c r="I16" s="61">
        <v>61</v>
      </c>
      <c r="J16" s="4">
        <v>65</v>
      </c>
      <c r="K16" s="52"/>
      <c r="L16" s="35">
        <v>54</v>
      </c>
      <c r="M16" s="61">
        <v>60</v>
      </c>
      <c r="N16" s="35">
        <v>67</v>
      </c>
      <c r="O16" s="61">
        <v>62</v>
      </c>
      <c r="P16" s="35">
        <v>64</v>
      </c>
      <c r="Q16" s="58">
        <v>56.5</v>
      </c>
      <c r="S16" s="52"/>
      <c r="T16" s="71">
        <v>62</v>
      </c>
    </row>
    <row r="17" spans="2:20" ht="12.75">
      <c r="B17" s="36" t="s">
        <v>19</v>
      </c>
      <c r="C17" s="47">
        <v>53.60747663551402</v>
      </c>
      <c r="D17" s="27">
        <v>58.79106628242075</v>
      </c>
      <c r="E17" s="59">
        <v>56.806390977443606</v>
      </c>
      <c r="F17" s="8">
        <v>61.61867704280156</v>
      </c>
      <c r="G17" s="47">
        <v>59.804545454545455</v>
      </c>
      <c r="H17" s="8">
        <v>62.7602523659306</v>
      </c>
      <c r="I17" s="47">
        <v>58.053763440860216</v>
      </c>
      <c r="J17" s="27">
        <v>62.07914572864322</v>
      </c>
      <c r="K17" s="52"/>
      <c r="L17" s="27">
        <v>52.39563862928349</v>
      </c>
      <c r="M17" s="47">
        <v>58.14411764705882</v>
      </c>
      <c r="N17" s="8">
        <v>62.87933884297521</v>
      </c>
      <c r="O17" s="47">
        <v>57.76100628930818</v>
      </c>
      <c r="P17" s="8">
        <v>60.54583683767872</v>
      </c>
      <c r="Q17" s="59">
        <v>57.35245901639344</v>
      </c>
      <c r="S17" s="52"/>
      <c r="T17" s="69">
        <v>59.2226420375035</v>
      </c>
    </row>
    <row r="18" spans="2:20" ht="26.25" customHeight="1">
      <c r="B18" s="36" t="s">
        <v>20</v>
      </c>
      <c r="C18" s="60">
        <v>0.573208722741433</v>
      </c>
      <c r="D18" s="25">
        <v>0.553314121037464</v>
      </c>
      <c r="E18" s="48">
        <v>0.5789473684210527</v>
      </c>
      <c r="F18" s="10">
        <v>0.5343709468223087</v>
      </c>
      <c r="G18" s="60">
        <v>0.4590909090909091</v>
      </c>
      <c r="H18" s="10">
        <v>0.38485804416403785</v>
      </c>
      <c r="I18" s="60">
        <v>0.6200716845878136</v>
      </c>
      <c r="J18" s="25">
        <v>0.5603015075376885</v>
      </c>
      <c r="K18" s="52"/>
      <c r="L18" s="25">
        <v>0.4797507788161994</v>
      </c>
      <c r="M18" s="60">
        <v>0.6</v>
      </c>
      <c r="N18" s="10">
        <v>0.571900826446281</v>
      </c>
      <c r="O18" s="60">
        <v>0.5125786163522013</v>
      </c>
      <c r="P18" s="10">
        <v>0.4802354920100925</v>
      </c>
      <c r="Q18" s="48">
        <v>0.5491803278688525</v>
      </c>
      <c r="S18" s="52"/>
      <c r="T18" s="32">
        <v>0.5302267002518891</v>
      </c>
    </row>
    <row r="19" spans="2:20" ht="12.75">
      <c r="B19" s="20" t="s">
        <v>21</v>
      </c>
      <c r="C19" s="51">
        <v>0.42679127725856697</v>
      </c>
      <c r="D19" s="15">
        <v>0.4452449567723343</v>
      </c>
      <c r="E19" s="51">
        <v>0.42105263157894735</v>
      </c>
      <c r="F19" s="15">
        <v>0.4656290531776913</v>
      </c>
      <c r="G19" s="51">
        <v>0.5409090909090909</v>
      </c>
      <c r="H19" s="15">
        <v>0.6151419558359621</v>
      </c>
      <c r="I19" s="51">
        <v>0.37992831541218636</v>
      </c>
      <c r="J19" s="15">
        <v>0.4396984924623116</v>
      </c>
      <c r="K19" s="64"/>
      <c r="L19" s="15">
        <v>0.5202492211838006</v>
      </c>
      <c r="M19" s="51">
        <v>0.4</v>
      </c>
      <c r="N19" s="15">
        <v>0.428099173553719</v>
      </c>
      <c r="O19" s="51">
        <v>0.48742138364779874</v>
      </c>
      <c r="P19" s="15">
        <v>0.5197645079899075</v>
      </c>
      <c r="Q19" s="51">
        <v>0.45081967213114754</v>
      </c>
      <c r="R19" s="37"/>
      <c r="S19" s="64"/>
      <c r="T19" s="56">
        <v>0.46963336132101874</v>
      </c>
    </row>
    <row r="20" spans="2:11" ht="13.5">
      <c r="B20" s="11" t="s">
        <v>7</v>
      </c>
      <c r="C20" s="4"/>
      <c r="D20" s="4"/>
      <c r="E20" s="4"/>
      <c r="F20" s="4"/>
      <c r="G20" s="4"/>
      <c r="H20" s="4"/>
      <c r="I20" s="4"/>
      <c r="J20" s="4"/>
      <c r="K20" s="4"/>
    </row>
    <row r="21" ht="13.5">
      <c r="B21" s="42" t="s">
        <v>107</v>
      </c>
    </row>
    <row r="22" ht="12.75">
      <c r="B22" s="4" t="s">
        <v>102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5"/>
  <sheetViews>
    <sheetView workbookViewId="0" topLeftCell="A1">
      <selection activeCell="A6" sqref="A6"/>
    </sheetView>
  </sheetViews>
  <sheetFormatPr defaultColWidth="9.140625" defaultRowHeight="12.75"/>
  <cols>
    <col min="1" max="1" width="2.28125" style="0" customWidth="1"/>
    <col min="2" max="2" width="19.57421875" style="0" customWidth="1"/>
    <col min="3" max="5" width="9.421875" style="0" customWidth="1"/>
    <col min="6" max="6" width="10.140625" style="0" customWidth="1"/>
    <col min="7" max="10" width="9.421875" style="0" customWidth="1"/>
    <col min="14" max="14" width="10.140625" style="0" customWidth="1"/>
    <col min="15" max="15" width="10.7109375" style="0" customWidth="1"/>
    <col min="16" max="16" width="10.28125" style="0" customWidth="1"/>
  </cols>
  <sheetData>
    <row r="1" spans="18:19" ht="12.75">
      <c r="R1" s="6"/>
      <c r="S1" s="6"/>
    </row>
    <row r="2" spans="18:19" ht="12.75">
      <c r="R2" s="6"/>
      <c r="S2" s="6"/>
    </row>
    <row r="3" spans="2:19" ht="12.75">
      <c r="B3" s="2" t="s">
        <v>38</v>
      </c>
      <c r="R3" s="6"/>
      <c r="S3" s="6"/>
    </row>
    <row r="4" spans="2:19" ht="12.75">
      <c r="B4" s="2" t="s">
        <v>93</v>
      </c>
      <c r="R4" s="6"/>
      <c r="S4" s="6"/>
    </row>
    <row r="5" spans="3:19" ht="66" customHeight="1">
      <c r="C5" s="45" t="s">
        <v>78</v>
      </c>
      <c r="D5" s="18" t="s">
        <v>79</v>
      </c>
      <c r="E5" s="45" t="s">
        <v>80</v>
      </c>
      <c r="F5" s="18" t="s">
        <v>13</v>
      </c>
      <c r="G5" s="45" t="s">
        <v>88</v>
      </c>
      <c r="H5" s="18" t="s">
        <v>89</v>
      </c>
      <c r="I5" s="45" t="s">
        <v>81</v>
      </c>
      <c r="J5" s="18" t="s">
        <v>82</v>
      </c>
      <c r="K5" s="45" t="s">
        <v>83</v>
      </c>
      <c r="L5" s="18" t="s">
        <v>84</v>
      </c>
      <c r="M5" s="45" t="s">
        <v>104</v>
      </c>
      <c r="N5" s="53" t="s">
        <v>85</v>
      </c>
      <c r="O5" s="45" t="s">
        <v>86</v>
      </c>
      <c r="P5" s="18" t="s">
        <v>87</v>
      </c>
      <c r="Q5" s="45" t="s">
        <v>105</v>
      </c>
      <c r="R5" s="44"/>
      <c r="S5" s="44"/>
    </row>
    <row r="6" spans="2:19" ht="12.75">
      <c r="B6" s="19"/>
      <c r="C6" s="46"/>
      <c r="D6" s="5"/>
      <c r="E6" s="46"/>
      <c r="F6" s="5"/>
      <c r="G6" s="46"/>
      <c r="H6" s="5"/>
      <c r="I6" s="46"/>
      <c r="J6" s="5"/>
      <c r="K6" s="46"/>
      <c r="L6" s="5"/>
      <c r="M6" s="46"/>
      <c r="N6" s="54"/>
      <c r="O6" s="46"/>
      <c r="P6" s="5"/>
      <c r="Q6" s="46"/>
      <c r="R6" s="6"/>
      <c r="S6" s="6"/>
    </row>
    <row r="7" spans="2:19" ht="12.75">
      <c r="B7" s="38" t="s">
        <v>24</v>
      </c>
      <c r="C7" s="47"/>
      <c r="D7" s="8"/>
      <c r="E7" s="47"/>
      <c r="F7" s="8"/>
      <c r="G7" s="47"/>
      <c r="I7" s="52"/>
      <c r="K7" s="52"/>
      <c r="M7" s="52"/>
      <c r="N7" s="55"/>
      <c r="O7" s="52"/>
      <c r="Q7" s="52"/>
      <c r="R7" s="6"/>
      <c r="S7" s="6"/>
    </row>
    <row r="8" spans="2:19" ht="12.75">
      <c r="B8" s="9" t="s">
        <v>25</v>
      </c>
      <c r="C8" s="48">
        <v>0.48909657320872274</v>
      </c>
      <c r="D8" s="25">
        <v>0.776657060518732</v>
      </c>
      <c r="E8" s="48">
        <v>0.5469924812030075</v>
      </c>
      <c r="F8" s="25">
        <v>0.85473411154345</v>
      </c>
      <c r="G8" s="48">
        <v>0.5272727272727272</v>
      </c>
      <c r="H8" s="25">
        <v>0.8296529968454258</v>
      </c>
      <c r="I8" s="48">
        <v>0.5232974910394266</v>
      </c>
      <c r="J8" s="25">
        <v>0.8077889447236181</v>
      </c>
      <c r="K8" s="48">
        <v>0.8193146417445483</v>
      </c>
      <c r="L8" s="25">
        <v>0.4764705882352941</v>
      </c>
      <c r="M8" s="48">
        <v>0.6743801652892562</v>
      </c>
      <c r="N8" s="32">
        <v>0.5251572327044025</v>
      </c>
      <c r="O8" s="48">
        <v>0.6728343145500421</v>
      </c>
      <c r="P8" s="25">
        <v>0.45901639344262296</v>
      </c>
      <c r="Q8" s="48">
        <v>0.6903162608452281</v>
      </c>
      <c r="R8" s="6"/>
      <c r="S8" s="6"/>
    </row>
    <row r="9" spans="2:19" ht="12.75">
      <c r="B9" s="9" t="s">
        <v>26</v>
      </c>
      <c r="C9" s="48">
        <v>0.2118380062305296</v>
      </c>
      <c r="D9" s="25">
        <v>0.10086455331412104</v>
      </c>
      <c r="E9" s="48">
        <v>0.21052631578947367</v>
      </c>
      <c r="F9" s="25">
        <v>0.09857328145265888</v>
      </c>
      <c r="G9" s="48">
        <v>0.22727272727272727</v>
      </c>
      <c r="H9" s="25">
        <v>0.1167192429022082</v>
      </c>
      <c r="I9" s="48">
        <v>0.1827956989247312</v>
      </c>
      <c r="J9" s="25">
        <v>0.09296482412060302</v>
      </c>
      <c r="K9" s="48">
        <v>0.10903426791277258</v>
      </c>
      <c r="L9" s="25">
        <v>0.21764705882352942</v>
      </c>
      <c r="M9" s="48">
        <v>0.1933884297520661</v>
      </c>
      <c r="N9" s="32">
        <v>0.1949685534591195</v>
      </c>
      <c r="O9" s="48">
        <v>0.184188393608074</v>
      </c>
      <c r="P9" s="25">
        <v>0.2540983606557377</v>
      </c>
      <c r="Q9" s="48">
        <v>0.15547159249930032</v>
      </c>
      <c r="R9" s="6"/>
      <c r="S9" s="6"/>
    </row>
    <row r="10" spans="2:17" ht="12.75">
      <c r="B10" s="9" t="s">
        <v>27</v>
      </c>
      <c r="C10" s="48">
        <v>0.29906542056074764</v>
      </c>
      <c r="D10" s="25">
        <v>0.12247838616714697</v>
      </c>
      <c r="E10" s="48">
        <v>0.2424812030075188</v>
      </c>
      <c r="F10" s="25">
        <v>0.04669260700389105</v>
      </c>
      <c r="G10" s="48">
        <v>0.24545454545454545</v>
      </c>
      <c r="H10" s="25">
        <v>0.05362776025236593</v>
      </c>
      <c r="I10" s="48">
        <v>0.2939068100358423</v>
      </c>
      <c r="J10" s="25">
        <v>0.0992462311557789</v>
      </c>
      <c r="K10" s="48">
        <v>0.07165109034267912</v>
      </c>
      <c r="L10" s="25">
        <v>0.3058823529411765</v>
      </c>
      <c r="M10" s="48">
        <v>0.1322314049586777</v>
      </c>
      <c r="N10" s="32">
        <v>0.279874213836478</v>
      </c>
      <c r="O10" s="48">
        <v>0.14297729184188393</v>
      </c>
      <c r="P10" s="25">
        <v>0.28688524590163933</v>
      </c>
      <c r="Q10" s="48">
        <v>0.1542121466554716</v>
      </c>
    </row>
    <row r="11" spans="2:17" ht="12.75">
      <c r="B11" s="39" t="s">
        <v>28</v>
      </c>
      <c r="C11" s="48"/>
      <c r="D11" s="25"/>
      <c r="E11" s="48"/>
      <c r="F11" s="25"/>
      <c r="G11" s="48"/>
      <c r="H11" s="25"/>
      <c r="I11" s="48"/>
      <c r="J11" s="25"/>
      <c r="K11" s="48"/>
      <c r="L11" s="25"/>
      <c r="M11" s="48"/>
      <c r="N11" s="32"/>
      <c r="O11" s="48"/>
      <c r="P11" s="25"/>
      <c r="Q11" s="48"/>
    </row>
    <row r="12" spans="2:17" ht="12.75">
      <c r="B12" s="36" t="s">
        <v>29</v>
      </c>
      <c r="C12" s="48">
        <v>0.10903426791277258</v>
      </c>
      <c r="D12" s="25">
        <v>0.1340057636887608</v>
      </c>
      <c r="E12" s="48">
        <v>0.14097744360902256</v>
      </c>
      <c r="F12" s="25">
        <v>0.17250324254215305</v>
      </c>
      <c r="G12" s="48">
        <v>0.1318181818181818</v>
      </c>
      <c r="H12" s="25">
        <v>0.138801261829653</v>
      </c>
      <c r="I12" s="48">
        <v>0.17562724014336917</v>
      </c>
      <c r="J12" s="25">
        <v>0.16457286432160803</v>
      </c>
      <c r="K12" s="48">
        <v>0.16666666666666666</v>
      </c>
      <c r="L12" s="25">
        <v>0.15294117647058825</v>
      </c>
      <c r="M12" s="48">
        <v>0.19008264462809918</v>
      </c>
      <c r="N12" s="32">
        <v>0.13836477987421383</v>
      </c>
      <c r="O12" s="48">
        <v>0.1404541631623213</v>
      </c>
      <c r="P12" s="25">
        <v>0.12295081967213115</v>
      </c>
      <c r="Q12" s="48">
        <v>0.15239294710327456</v>
      </c>
    </row>
    <row r="13" spans="2:17" ht="12.75">
      <c r="B13" s="36" t="s">
        <v>30</v>
      </c>
      <c r="C13" s="48">
        <v>0.1526479750778816</v>
      </c>
      <c r="D13" s="25">
        <v>0.20461095100864554</v>
      </c>
      <c r="E13" s="48">
        <v>0.15225563909774437</v>
      </c>
      <c r="F13" s="25">
        <v>0.1815823605706874</v>
      </c>
      <c r="G13" s="48">
        <v>0.1318181818181818</v>
      </c>
      <c r="H13" s="25">
        <v>0.2113564668769716</v>
      </c>
      <c r="I13" s="48">
        <v>0.14695340501792115</v>
      </c>
      <c r="J13" s="25">
        <v>0.20603015075376885</v>
      </c>
      <c r="K13" s="48">
        <v>0.19781931464174454</v>
      </c>
      <c r="L13" s="25">
        <v>0.15</v>
      </c>
      <c r="M13" s="48">
        <v>0.1768595041322314</v>
      </c>
      <c r="N13" s="32">
        <v>0.1320754716981132</v>
      </c>
      <c r="O13" s="48">
        <v>0.14129520605550883</v>
      </c>
      <c r="P13" s="25">
        <v>0.1557377049180328</v>
      </c>
      <c r="Q13" s="48">
        <v>0.17170445004198154</v>
      </c>
    </row>
    <row r="14" spans="2:17" ht="12.75">
      <c r="B14" s="36" t="s">
        <v>31</v>
      </c>
      <c r="C14" s="48">
        <v>0.17133956386292834</v>
      </c>
      <c r="D14" s="25">
        <v>0.19740634005763688</v>
      </c>
      <c r="E14" s="48">
        <v>0.15789473684210525</v>
      </c>
      <c r="F14" s="25">
        <v>0.25421530479896237</v>
      </c>
      <c r="G14" s="48">
        <v>0.13636363636363635</v>
      </c>
      <c r="H14" s="25">
        <v>0.2555205047318612</v>
      </c>
      <c r="I14" s="48">
        <v>0.16129032258064516</v>
      </c>
      <c r="J14" s="25">
        <v>0.1507537688442211</v>
      </c>
      <c r="K14" s="48">
        <v>0.17601246105919002</v>
      </c>
      <c r="L14" s="25">
        <v>0.1323529411764706</v>
      </c>
      <c r="M14" s="48">
        <v>0.19008264462809918</v>
      </c>
      <c r="N14" s="32">
        <v>0.1509433962264151</v>
      </c>
      <c r="O14" s="48">
        <v>0.1631623212783852</v>
      </c>
      <c r="P14" s="25">
        <v>0.13114754098360656</v>
      </c>
      <c r="Q14" s="48">
        <v>0.17898124825076966</v>
      </c>
    </row>
    <row r="15" spans="2:17" ht="12.75">
      <c r="B15" s="36" t="s">
        <v>32</v>
      </c>
      <c r="C15" s="48">
        <v>0.11214953271028037</v>
      </c>
      <c r="D15" s="25">
        <v>0.19452449567723343</v>
      </c>
      <c r="E15" s="48">
        <v>0.14849624060150377</v>
      </c>
      <c r="F15" s="25">
        <v>0.17380025940337224</v>
      </c>
      <c r="G15" s="48">
        <v>0.1409090909090909</v>
      </c>
      <c r="H15" s="25">
        <v>0.0914826498422713</v>
      </c>
      <c r="I15" s="48">
        <v>0.14336917562724014</v>
      </c>
      <c r="J15" s="25">
        <v>0.15954773869346733</v>
      </c>
      <c r="K15" s="48">
        <v>0.16666666666666666</v>
      </c>
      <c r="L15" s="25">
        <v>0.14705882352941177</v>
      </c>
      <c r="M15" s="48">
        <v>0.11735537190082644</v>
      </c>
      <c r="N15" s="32">
        <v>0.1320754716981132</v>
      </c>
      <c r="O15" s="48">
        <v>0.184188393608074</v>
      </c>
      <c r="P15" s="25">
        <v>0.1885245901639344</v>
      </c>
      <c r="Q15" s="48">
        <v>0.15715085362440526</v>
      </c>
    </row>
    <row r="16" spans="2:17" ht="12.75">
      <c r="B16" s="36" t="s">
        <v>33</v>
      </c>
      <c r="C16" s="48">
        <v>0.1588785046728972</v>
      </c>
      <c r="D16" s="25">
        <v>0.13544668587896252</v>
      </c>
      <c r="E16" s="48">
        <v>0.12593984962406016</v>
      </c>
      <c r="F16" s="25">
        <v>0.12321660181582361</v>
      </c>
      <c r="G16" s="48">
        <v>0.2</v>
      </c>
      <c r="H16" s="25">
        <v>0.15457413249211358</v>
      </c>
      <c r="I16" s="48">
        <v>0.13620071684587814</v>
      </c>
      <c r="J16" s="25">
        <v>0.14824120603015076</v>
      </c>
      <c r="K16" s="48">
        <v>0.16199376947040497</v>
      </c>
      <c r="L16" s="25">
        <v>0.10294117647058823</v>
      </c>
      <c r="M16" s="48">
        <v>0.1206611570247934</v>
      </c>
      <c r="N16" s="32">
        <v>0.14150943396226415</v>
      </c>
      <c r="O16" s="48">
        <v>0.18755256518082422</v>
      </c>
      <c r="P16" s="25">
        <v>0.1721311475409836</v>
      </c>
      <c r="Q16" s="48">
        <v>0.147914917436328</v>
      </c>
    </row>
    <row r="17" spans="2:17" ht="12.75">
      <c r="B17" s="36" t="s">
        <v>34</v>
      </c>
      <c r="C17" s="48">
        <v>0.14641744548286603</v>
      </c>
      <c r="D17" s="25">
        <v>0.06628242074927954</v>
      </c>
      <c r="E17" s="48">
        <v>0.12969924812030076</v>
      </c>
      <c r="F17" s="25">
        <v>0.041504539559014265</v>
      </c>
      <c r="G17" s="48">
        <v>0.10454545454545454</v>
      </c>
      <c r="H17" s="25">
        <v>0.0914826498422713</v>
      </c>
      <c r="I17" s="48">
        <v>0.1111111111111111</v>
      </c>
      <c r="J17" s="25">
        <v>0.08417085427135679</v>
      </c>
      <c r="K17" s="48">
        <v>0.07476635514018691</v>
      </c>
      <c r="L17" s="25">
        <v>0.17647058823529413</v>
      </c>
      <c r="M17" s="48">
        <v>0.09917355371900827</v>
      </c>
      <c r="N17" s="32">
        <v>0.1792452830188679</v>
      </c>
      <c r="O17" s="48">
        <v>0.08410428931875526</v>
      </c>
      <c r="P17" s="25">
        <v>0.07377049180327869</v>
      </c>
      <c r="Q17" s="48">
        <v>0.0948782535684299</v>
      </c>
    </row>
    <row r="18" spans="2:17" ht="12.75">
      <c r="B18" s="36" t="s">
        <v>35</v>
      </c>
      <c r="C18" s="48">
        <v>0.14953271028037382</v>
      </c>
      <c r="D18" s="25">
        <v>0.06772334293948126</v>
      </c>
      <c r="E18" s="48">
        <v>0.14473684210526316</v>
      </c>
      <c r="F18" s="25">
        <v>0.05317769130998703</v>
      </c>
      <c r="G18" s="48">
        <v>0.15454545454545454</v>
      </c>
      <c r="H18" s="25">
        <v>0.056782334384858045</v>
      </c>
      <c r="I18" s="48">
        <v>0.12544802867383512</v>
      </c>
      <c r="J18" s="25">
        <v>0.08668341708542714</v>
      </c>
      <c r="K18" s="48">
        <v>0.056074766355140186</v>
      </c>
      <c r="L18" s="25">
        <v>0.13823529411764707</v>
      </c>
      <c r="M18" s="48">
        <v>0.10578512396694215</v>
      </c>
      <c r="N18" s="32">
        <v>0.12578616352201258</v>
      </c>
      <c r="O18" s="48">
        <v>0.0992430613961312</v>
      </c>
      <c r="P18" s="25">
        <v>0.1557377049180328</v>
      </c>
      <c r="Q18" s="48">
        <v>0.09697732997481108</v>
      </c>
    </row>
    <row r="19" spans="2:17" ht="12.75">
      <c r="B19" s="9"/>
      <c r="C19" s="48"/>
      <c r="D19" s="25"/>
      <c r="E19" s="48"/>
      <c r="F19" s="25"/>
      <c r="G19" s="48"/>
      <c r="H19" s="25"/>
      <c r="I19" s="48"/>
      <c r="J19" s="25"/>
      <c r="K19" s="48"/>
      <c r="L19" s="25"/>
      <c r="M19" s="48"/>
      <c r="N19" s="32"/>
      <c r="O19" s="48"/>
      <c r="P19" s="25"/>
      <c r="Q19" s="48"/>
    </row>
    <row r="20" spans="2:17" ht="14.25">
      <c r="B20" s="40" t="s">
        <v>36</v>
      </c>
      <c r="C20" s="51">
        <v>0.6261682242990654</v>
      </c>
      <c r="D20" s="15">
        <v>0.2968299711815562</v>
      </c>
      <c r="E20" s="51">
        <v>0.5808270676691729</v>
      </c>
      <c r="F20" s="15">
        <v>0.2127107652399481</v>
      </c>
      <c r="G20" s="51">
        <v>0.5818181818181818</v>
      </c>
      <c r="H20" s="15">
        <v>0.2996845425867508</v>
      </c>
      <c r="I20" s="51">
        <v>0.5770609318996416</v>
      </c>
      <c r="J20" s="15">
        <v>0.3027638190954774</v>
      </c>
      <c r="K20" s="51">
        <v>0.2772585669781931</v>
      </c>
      <c r="L20" s="15">
        <v>0.6558823529411765</v>
      </c>
      <c r="M20" s="51">
        <v>0.43471074380165287</v>
      </c>
      <c r="N20" s="56">
        <v>0.610062893081761</v>
      </c>
      <c r="O20" s="51">
        <v>0.4280908326324643</v>
      </c>
      <c r="P20" s="15">
        <v>0.6721311475409836</v>
      </c>
      <c r="Q20" s="51">
        <v>0.4133781136300028</v>
      </c>
    </row>
    <row r="21" spans="2:7" ht="13.5">
      <c r="B21" s="11" t="s">
        <v>37</v>
      </c>
      <c r="C21" s="4"/>
      <c r="D21" s="4"/>
      <c r="E21" s="4"/>
      <c r="F21" s="4"/>
      <c r="G21" s="4"/>
    </row>
    <row r="22" ht="12.75">
      <c r="B22" s="4" t="s">
        <v>103</v>
      </c>
    </row>
    <row r="23" ht="12.75">
      <c r="S23" s="6"/>
    </row>
    <row r="24" ht="12.75">
      <c r="S24" s="44"/>
    </row>
    <row r="25" ht="12.75">
      <c r="S25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25"/>
  <sheetViews>
    <sheetView workbookViewId="0" topLeftCell="F1">
      <selection activeCell="P24" sqref="P24"/>
    </sheetView>
  </sheetViews>
  <sheetFormatPr defaultColWidth="9.140625" defaultRowHeight="12.75"/>
  <cols>
    <col min="1" max="1" width="2.28125" style="0" customWidth="1"/>
    <col min="2" max="2" width="31.00390625" style="0" customWidth="1"/>
    <col min="3" max="3" width="10.28125" style="0" customWidth="1"/>
    <col min="4" max="4" width="10.7109375" style="0" customWidth="1"/>
    <col min="5" max="5" width="10.00390625" style="0" customWidth="1"/>
    <col min="6" max="6" width="10.7109375" style="0" customWidth="1"/>
    <col min="7" max="7" width="9.421875" style="0" customWidth="1"/>
    <col min="8" max="8" width="10.00390625" style="0" customWidth="1"/>
    <col min="9" max="9" width="9.8515625" style="0" customWidth="1"/>
    <col min="10" max="10" width="9.7109375" style="0" customWidth="1"/>
    <col min="11" max="11" width="10.421875" style="0" customWidth="1"/>
    <col min="12" max="12" width="10.00390625" style="0" customWidth="1"/>
    <col min="14" max="14" width="10.57421875" style="0" customWidth="1"/>
    <col min="15" max="15" width="10.7109375" style="0" customWidth="1"/>
    <col min="16" max="16" width="10.28125" style="0" customWidth="1"/>
  </cols>
  <sheetData>
    <row r="3" spans="2:19" ht="12.75">
      <c r="B3" s="2" t="s">
        <v>54</v>
      </c>
      <c r="R3" s="6"/>
      <c r="S3" s="6"/>
    </row>
    <row r="4" spans="2:19" ht="12.75">
      <c r="B4" s="2" t="s">
        <v>93</v>
      </c>
      <c r="R4" s="6"/>
      <c r="S4" s="6"/>
    </row>
    <row r="5" spans="1:19" ht="66" customHeight="1">
      <c r="A5" t="s">
        <v>0</v>
      </c>
      <c r="B5" s="1" t="s">
        <v>0</v>
      </c>
      <c r="C5" s="45" t="s">
        <v>78</v>
      </c>
      <c r="D5" s="18" t="s">
        <v>79</v>
      </c>
      <c r="E5" s="45" t="s">
        <v>80</v>
      </c>
      <c r="F5" s="18" t="s">
        <v>13</v>
      </c>
      <c r="G5" s="45" t="s">
        <v>88</v>
      </c>
      <c r="H5" s="18" t="s">
        <v>89</v>
      </c>
      <c r="I5" s="45" t="s">
        <v>81</v>
      </c>
      <c r="J5" s="18" t="s">
        <v>82</v>
      </c>
      <c r="K5" s="45" t="s">
        <v>83</v>
      </c>
      <c r="L5" s="18" t="s">
        <v>84</v>
      </c>
      <c r="M5" s="45" t="s">
        <v>104</v>
      </c>
      <c r="N5" s="18" t="s">
        <v>85</v>
      </c>
      <c r="O5" s="45" t="s">
        <v>86</v>
      </c>
      <c r="P5" s="18" t="s">
        <v>109</v>
      </c>
      <c r="Q5" s="45" t="s">
        <v>105</v>
      </c>
      <c r="R5" s="44"/>
      <c r="S5" s="44"/>
    </row>
    <row r="6" spans="2:19" ht="12.75">
      <c r="B6" s="19"/>
      <c r="C6" s="46"/>
      <c r="D6" s="5"/>
      <c r="E6" s="46"/>
      <c r="F6" s="5"/>
      <c r="G6" s="46"/>
      <c r="H6" s="5"/>
      <c r="I6" s="46"/>
      <c r="J6" s="5"/>
      <c r="K6" s="46"/>
      <c r="L6" s="5"/>
      <c r="M6" s="46"/>
      <c r="N6" s="5"/>
      <c r="O6" s="46"/>
      <c r="P6" s="5"/>
      <c r="Q6" s="46"/>
      <c r="R6" s="6"/>
      <c r="S6" s="6"/>
    </row>
    <row r="7" spans="2:19" ht="12.75">
      <c r="B7" s="38" t="s">
        <v>39</v>
      </c>
      <c r="C7" s="47"/>
      <c r="D7" s="8"/>
      <c r="E7" s="47"/>
      <c r="F7" s="8"/>
      <c r="G7" s="47"/>
      <c r="H7" s="8"/>
      <c r="I7" s="47"/>
      <c r="J7" s="8"/>
      <c r="K7" s="47"/>
      <c r="L7" s="8"/>
      <c r="M7" s="47"/>
      <c r="N7" s="8"/>
      <c r="O7" s="47"/>
      <c r="P7" s="8"/>
      <c r="Q7" s="47"/>
      <c r="R7" s="6"/>
      <c r="S7" s="6"/>
    </row>
    <row r="8" spans="2:17" ht="12.75">
      <c r="B8" t="s">
        <v>40</v>
      </c>
      <c r="C8" s="48">
        <v>0.26479750778816197</v>
      </c>
      <c r="D8" s="25">
        <v>0.056195965417867436</v>
      </c>
      <c r="E8" s="48">
        <v>0.21052631578947367</v>
      </c>
      <c r="F8" s="25">
        <v>0</v>
      </c>
      <c r="G8" s="48">
        <v>0.1</v>
      </c>
      <c r="H8" s="25">
        <v>0.025236593059936908</v>
      </c>
      <c r="I8" s="48">
        <v>0.2078853046594982</v>
      </c>
      <c r="J8" s="25">
        <v>0.09296482412060302</v>
      </c>
      <c r="K8" s="48">
        <v>0.004672897196261682</v>
      </c>
      <c r="L8" s="25">
        <v>0.3411764705882353</v>
      </c>
      <c r="M8" s="48">
        <v>0.2628099173553719</v>
      </c>
      <c r="N8" s="25">
        <v>0.2672955974842767</v>
      </c>
      <c r="O8" s="48">
        <v>0.22119428090832632</v>
      </c>
      <c r="P8" s="25">
        <v>0.2358490566037736</v>
      </c>
      <c r="Q8" s="48">
        <v>0.14679541001959137</v>
      </c>
    </row>
    <row r="9" spans="2:17" ht="12.75">
      <c r="B9" t="s">
        <v>41</v>
      </c>
      <c r="C9" s="48">
        <v>0.26791277258566976</v>
      </c>
      <c r="D9" s="25">
        <v>0.659942363112392</v>
      </c>
      <c r="E9" s="48">
        <v>0.3157894736842105</v>
      </c>
      <c r="F9" s="25">
        <v>0.6459143968871596</v>
      </c>
      <c r="G9" s="48">
        <v>0.22727272727272727</v>
      </c>
      <c r="H9" s="25">
        <v>0.6435331230283912</v>
      </c>
      <c r="I9" s="48">
        <v>0.37992831541218636</v>
      </c>
      <c r="J9" s="25">
        <v>0.5979899497487438</v>
      </c>
      <c r="K9" s="48">
        <v>0.4688473520249221</v>
      </c>
      <c r="L9" s="25">
        <v>0.22647058823529412</v>
      </c>
      <c r="M9" s="48">
        <v>0.3685950413223141</v>
      </c>
      <c r="N9" s="25">
        <v>0.29559748427672955</v>
      </c>
      <c r="O9" s="48">
        <v>0.407905803195963</v>
      </c>
      <c r="P9" s="25">
        <v>0.25471698113207547</v>
      </c>
      <c r="Q9" s="48">
        <v>0.4552197033305346</v>
      </c>
    </row>
    <row r="10" spans="2:17" ht="12.75">
      <c r="B10" t="s">
        <v>42</v>
      </c>
      <c r="C10" s="48">
        <v>0.2803738317757009</v>
      </c>
      <c r="D10" s="25">
        <v>0.20893371757925072</v>
      </c>
      <c r="E10" s="48">
        <v>0.2781954887218045</v>
      </c>
      <c r="F10" s="25">
        <v>0.23346303501945526</v>
      </c>
      <c r="G10" s="48">
        <v>0.2818181818181818</v>
      </c>
      <c r="H10" s="25">
        <v>0.14195583596214512</v>
      </c>
      <c r="I10" s="48">
        <v>0.23297491039426524</v>
      </c>
      <c r="J10" s="25">
        <v>0.17587939698492464</v>
      </c>
      <c r="K10" s="48">
        <v>0.26479750778816197</v>
      </c>
      <c r="L10" s="25">
        <v>0.17058823529411765</v>
      </c>
      <c r="M10" s="48">
        <v>0.19834710743801653</v>
      </c>
      <c r="N10" s="25">
        <v>0.1509433962264151</v>
      </c>
      <c r="O10" s="48">
        <v>0.23633305298570226</v>
      </c>
      <c r="P10" s="25">
        <v>0.2641509433962264</v>
      </c>
      <c r="Q10" s="48">
        <v>0.22110271480548557</v>
      </c>
    </row>
    <row r="11" spans="2:17" ht="12.75">
      <c r="B11" t="s">
        <v>43</v>
      </c>
      <c r="C11" s="48">
        <v>0.006230529595015576</v>
      </c>
      <c r="D11" s="25">
        <v>0.04610951008645533</v>
      </c>
      <c r="E11" s="48">
        <v>0.015037593984962405</v>
      </c>
      <c r="F11" s="25">
        <v>0.04669260700389105</v>
      </c>
      <c r="G11" s="48">
        <v>0</v>
      </c>
      <c r="H11" s="25">
        <v>0.17981072555205047</v>
      </c>
      <c r="I11" s="48">
        <v>0</v>
      </c>
      <c r="J11" s="25">
        <v>0.12437185929648241</v>
      </c>
      <c r="K11" s="48">
        <v>0.2383177570093458</v>
      </c>
      <c r="L11" s="25">
        <v>0</v>
      </c>
      <c r="M11" s="48">
        <v>0.16033057851239668</v>
      </c>
      <c r="N11" s="25">
        <v>0.006289308176100629</v>
      </c>
      <c r="O11" s="48">
        <v>0.11858704793944491</v>
      </c>
      <c r="P11" s="25">
        <v>0</v>
      </c>
      <c r="Q11" s="48">
        <v>0.08774139378673383</v>
      </c>
    </row>
    <row r="12" spans="2:17" ht="12.75">
      <c r="B12" t="s">
        <v>44</v>
      </c>
      <c r="C12" s="48">
        <v>0.06853582554517133</v>
      </c>
      <c r="D12" s="25">
        <v>0</v>
      </c>
      <c r="E12" s="48">
        <v>0.05639097744360902</v>
      </c>
      <c r="F12" s="25">
        <v>0</v>
      </c>
      <c r="G12" s="48">
        <v>0.08636363636363636</v>
      </c>
      <c r="H12" s="25">
        <v>0</v>
      </c>
      <c r="I12" s="48">
        <v>0.1039426523297491</v>
      </c>
      <c r="J12" s="25">
        <v>0</v>
      </c>
      <c r="K12" s="48">
        <v>0.003115264797507788</v>
      </c>
      <c r="L12" s="25">
        <v>0.11764705882352941</v>
      </c>
      <c r="M12" s="48">
        <v>0.001652892561983471</v>
      </c>
      <c r="N12" s="25">
        <v>0.1792452830188679</v>
      </c>
      <c r="O12" s="48">
        <v>0</v>
      </c>
      <c r="P12" s="25">
        <v>0.18867924528301888</v>
      </c>
      <c r="Q12" s="48">
        <v>0.030786453960257486</v>
      </c>
    </row>
    <row r="13" spans="2:17" ht="12.75">
      <c r="B13" t="s">
        <v>45</v>
      </c>
      <c r="C13" s="48">
        <v>0.04361370716510903</v>
      </c>
      <c r="D13" s="25">
        <v>0.011527377521613832</v>
      </c>
      <c r="E13" s="48">
        <v>0.020676691729323307</v>
      </c>
      <c r="F13" s="25">
        <v>0.05188067444876784</v>
      </c>
      <c r="G13" s="48">
        <v>0.09545454545454546</v>
      </c>
      <c r="H13" s="25">
        <v>0.0031545741324921135</v>
      </c>
      <c r="I13" s="48">
        <v>0.03225806451612903</v>
      </c>
      <c r="J13" s="25">
        <v>0.005025125628140704</v>
      </c>
      <c r="K13" s="48">
        <v>0.00778816199376947</v>
      </c>
      <c r="L13" s="25">
        <v>0.052941176470588235</v>
      </c>
      <c r="M13" s="48">
        <v>0.0049586776859504135</v>
      </c>
      <c r="N13" s="25">
        <v>0.04716981132075472</v>
      </c>
      <c r="O13" s="48">
        <v>0.002523128679562658</v>
      </c>
      <c r="P13" s="25">
        <v>0.04716981132075472</v>
      </c>
      <c r="Q13" s="48">
        <v>0.02197033305345648</v>
      </c>
    </row>
    <row r="14" spans="2:17" ht="12.75">
      <c r="B14" t="s">
        <v>46</v>
      </c>
      <c r="C14" s="48">
        <v>0.01557632398753894</v>
      </c>
      <c r="D14" s="25">
        <v>0.008645533141210375</v>
      </c>
      <c r="E14" s="48">
        <v>0.018796992481203006</v>
      </c>
      <c r="F14" s="25">
        <v>0.009079118028534372</v>
      </c>
      <c r="G14" s="48">
        <v>0.013636363636363636</v>
      </c>
      <c r="H14" s="25">
        <v>0.0031545741324921135</v>
      </c>
      <c r="I14" s="48">
        <v>0.0035842293906810036</v>
      </c>
      <c r="J14" s="25">
        <v>0.001256281407035176</v>
      </c>
      <c r="K14" s="48">
        <v>0.006230529595015576</v>
      </c>
      <c r="L14" s="25">
        <v>0.011764705882352941</v>
      </c>
      <c r="M14" s="48">
        <v>0</v>
      </c>
      <c r="N14" s="25">
        <v>0.031446540880503145</v>
      </c>
      <c r="O14" s="48">
        <v>0.007569386038687973</v>
      </c>
      <c r="P14" s="25">
        <v>0.009433962264150943</v>
      </c>
      <c r="Q14" s="48">
        <v>0.008676182479708928</v>
      </c>
    </row>
    <row r="15" spans="2:17" ht="12.75">
      <c r="B15" t="s">
        <v>47</v>
      </c>
      <c r="C15" s="48">
        <v>0.0529595015576324</v>
      </c>
      <c r="D15" s="25">
        <v>0.007204610951008645</v>
      </c>
      <c r="E15" s="48">
        <v>0.08458646616541353</v>
      </c>
      <c r="F15" s="25">
        <v>0.01297016861219196</v>
      </c>
      <c r="G15" s="48">
        <v>0.19545454545454546</v>
      </c>
      <c r="H15" s="25">
        <v>0.0031545741324921135</v>
      </c>
      <c r="I15" s="48">
        <v>0.03942652329749104</v>
      </c>
      <c r="J15" s="25">
        <v>0.001256281407035176</v>
      </c>
      <c r="K15" s="48">
        <v>0.006230529595015576</v>
      </c>
      <c r="L15" s="25">
        <v>0.07647058823529412</v>
      </c>
      <c r="M15" s="48">
        <v>0.001652892561983471</v>
      </c>
      <c r="N15" s="25">
        <v>0.0220125786163522</v>
      </c>
      <c r="O15" s="48">
        <v>0.005887300252312868</v>
      </c>
      <c r="P15" s="25">
        <v>0</v>
      </c>
      <c r="Q15" s="48">
        <v>0.02490904002239015</v>
      </c>
    </row>
    <row r="16" spans="2:17" ht="12.75">
      <c r="B16" t="s">
        <v>48</v>
      </c>
      <c r="C16" s="48">
        <v>0</v>
      </c>
      <c r="D16" s="25">
        <v>0</v>
      </c>
      <c r="E16" s="48">
        <v>0</v>
      </c>
      <c r="F16" s="25">
        <v>0</v>
      </c>
      <c r="G16" s="48">
        <v>0</v>
      </c>
      <c r="H16" s="25">
        <v>0</v>
      </c>
      <c r="I16" s="48">
        <v>0</v>
      </c>
      <c r="J16" s="25">
        <v>0.001256281407035176</v>
      </c>
      <c r="K16" s="48">
        <v>0</v>
      </c>
      <c r="L16" s="25">
        <v>0.0029411764705882353</v>
      </c>
      <c r="M16" s="48">
        <v>0.001652892561983471</v>
      </c>
      <c r="N16" s="25">
        <v>0</v>
      </c>
      <c r="O16" s="48">
        <v>0</v>
      </c>
      <c r="P16" s="25">
        <v>0</v>
      </c>
      <c r="Q16" s="48">
        <v>0.00041981528127623844</v>
      </c>
    </row>
    <row r="17" spans="2:17" ht="12.75">
      <c r="B17" t="s">
        <v>49</v>
      </c>
      <c r="C17" s="49">
        <v>321</v>
      </c>
      <c r="D17" s="26">
        <v>694</v>
      </c>
      <c r="E17" s="49">
        <v>532</v>
      </c>
      <c r="F17" s="26">
        <v>771</v>
      </c>
      <c r="G17" s="49">
        <v>220</v>
      </c>
      <c r="H17" s="26">
        <v>317</v>
      </c>
      <c r="I17" s="49">
        <v>279</v>
      </c>
      <c r="J17" s="26">
        <v>796</v>
      </c>
      <c r="K17" s="49">
        <v>642</v>
      </c>
      <c r="L17" s="26">
        <v>340</v>
      </c>
      <c r="M17" s="49">
        <v>605</v>
      </c>
      <c r="N17" s="26">
        <v>318</v>
      </c>
      <c r="O17" s="49">
        <v>1189</v>
      </c>
      <c r="P17" s="26">
        <v>106</v>
      </c>
      <c r="Q17" s="49">
        <v>7146</v>
      </c>
    </row>
    <row r="18" spans="2:17" ht="26.25" customHeight="1">
      <c r="B18" t="s">
        <v>50</v>
      </c>
      <c r="C18" s="48" t="s">
        <v>0</v>
      </c>
      <c r="D18" s="25" t="s">
        <v>0</v>
      </c>
      <c r="E18" s="48" t="s">
        <v>0</v>
      </c>
      <c r="F18" s="25" t="s">
        <v>0</v>
      </c>
      <c r="G18" s="48" t="s">
        <v>0</v>
      </c>
      <c r="H18" s="25" t="s">
        <v>0</v>
      </c>
      <c r="I18" s="48" t="s">
        <v>0</v>
      </c>
      <c r="J18" s="25" t="s">
        <v>0</v>
      </c>
      <c r="K18" s="48" t="s">
        <v>0</v>
      </c>
      <c r="L18" s="25" t="s">
        <v>0</v>
      </c>
      <c r="M18" s="48" t="s">
        <v>0</v>
      </c>
      <c r="N18" s="25" t="s">
        <v>0</v>
      </c>
      <c r="O18" s="48" t="s">
        <v>0</v>
      </c>
      <c r="P18" s="25" t="s">
        <v>0</v>
      </c>
      <c r="Q18" s="48" t="s">
        <v>0</v>
      </c>
    </row>
    <row r="19" spans="2:17" ht="12.75">
      <c r="B19" t="s">
        <v>51</v>
      </c>
      <c r="C19" s="48">
        <v>0.8255813953488372</v>
      </c>
      <c r="D19" s="25">
        <v>0.30501089324618735</v>
      </c>
      <c r="E19" s="48">
        <v>0.7559523809523809</v>
      </c>
      <c r="F19" s="25">
        <v>0.21285140562248997</v>
      </c>
      <c r="G19" s="48">
        <v>0.76</v>
      </c>
      <c r="H19" s="25">
        <v>0.29411764705882354</v>
      </c>
      <c r="I19" s="48">
        <v>0.8773584905660378</v>
      </c>
      <c r="J19" s="25">
        <v>0.2920168067226891</v>
      </c>
      <c r="K19" s="48">
        <v>0.4584717607973422</v>
      </c>
      <c r="L19" s="25">
        <v>0.8961038961038961</v>
      </c>
      <c r="M19" s="48">
        <v>0.336322869955157</v>
      </c>
      <c r="N19" s="25">
        <v>0.8191489361702128</v>
      </c>
      <c r="O19" s="48">
        <v>0.334020618556701</v>
      </c>
      <c r="P19" s="25">
        <v>0.9629629629629629</v>
      </c>
      <c r="Q19" s="48">
        <v>0.40397553516819573</v>
      </c>
    </row>
    <row r="20" spans="2:17" ht="12.75">
      <c r="B20" t="s">
        <v>52</v>
      </c>
      <c r="C20" s="48">
        <v>0.1744186046511628</v>
      </c>
      <c r="D20" s="25">
        <v>0.6928104575163399</v>
      </c>
      <c r="E20" s="48">
        <v>0.23214285714285715</v>
      </c>
      <c r="F20" s="25">
        <v>0.7871485943775101</v>
      </c>
      <c r="G20" s="48">
        <v>0.24</v>
      </c>
      <c r="H20" s="25">
        <v>0.7058823529411765</v>
      </c>
      <c r="I20" s="48">
        <v>0.12264150943396226</v>
      </c>
      <c r="J20" s="25">
        <v>0.707983193277311</v>
      </c>
      <c r="K20" s="48">
        <v>0.5415282392026578</v>
      </c>
      <c r="L20" s="25">
        <v>0.07792207792207792</v>
      </c>
      <c r="M20" s="48">
        <v>0.6636771300448431</v>
      </c>
      <c r="N20" s="25">
        <v>0.18085106382978725</v>
      </c>
      <c r="O20" s="48">
        <v>0.6659793814432989</v>
      </c>
      <c r="P20" s="25">
        <v>0</v>
      </c>
      <c r="Q20" s="48">
        <v>0.5892966360856269</v>
      </c>
    </row>
    <row r="21" spans="2:17" ht="12.75">
      <c r="B21" t="s">
        <v>53</v>
      </c>
      <c r="C21" s="48">
        <v>0</v>
      </c>
      <c r="D21" s="25">
        <v>0.002178649237472767</v>
      </c>
      <c r="E21" s="48">
        <v>0.011904761904761904</v>
      </c>
      <c r="F21" s="25">
        <v>0</v>
      </c>
      <c r="G21" s="48">
        <v>0</v>
      </c>
      <c r="H21" s="25">
        <v>0</v>
      </c>
      <c r="I21" s="48">
        <v>0</v>
      </c>
      <c r="J21" s="25">
        <v>0</v>
      </c>
      <c r="K21" s="48">
        <v>0</v>
      </c>
      <c r="L21" s="25">
        <v>0.025974025974025976</v>
      </c>
      <c r="M21" s="48">
        <v>0</v>
      </c>
      <c r="N21" s="25">
        <v>0</v>
      </c>
      <c r="O21" s="48">
        <v>0</v>
      </c>
      <c r="P21" s="25">
        <v>0.037037037037037035</v>
      </c>
      <c r="Q21" s="48">
        <v>0.00672782874617737</v>
      </c>
    </row>
    <row r="22" spans="2:17" ht="12.75">
      <c r="B22" s="37" t="s">
        <v>76</v>
      </c>
      <c r="C22" s="50">
        <v>86</v>
      </c>
      <c r="D22" s="41">
        <v>458</v>
      </c>
      <c r="E22" s="50">
        <v>168</v>
      </c>
      <c r="F22" s="41">
        <v>498</v>
      </c>
      <c r="G22" s="50">
        <v>50</v>
      </c>
      <c r="H22" s="41">
        <v>204</v>
      </c>
      <c r="I22" s="50">
        <v>106</v>
      </c>
      <c r="J22" s="41">
        <v>476</v>
      </c>
      <c r="K22" s="50">
        <v>301</v>
      </c>
      <c r="L22" s="41">
        <v>77</v>
      </c>
      <c r="M22" s="50">
        <v>223</v>
      </c>
      <c r="N22" s="41">
        <v>94</v>
      </c>
      <c r="O22" s="50">
        <v>485</v>
      </c>
      <c r="P22" s="41">
        <v>27</v>
      </c>
      <c r="Q22" s="50">
        <v>3253</v>
      </c>
    </row>
    <row r="23" spans="2:17" ht="13.5">
      <c r="B23" s="42" t="s">
        <v>77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13.5">
      <c r="B24" s="42" t="s">
        <v>108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ht="12.75">
      <c r="B25" s="4" t="s">
        <v>103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7.57421875" style="0" customWidth="1"/>
    <col min="3" max="3" width="10.28125" style="0" customWidth="1"/>
    <col min="4" max="4" width="11.57421875" style="0" customWidth="1"/>
    <col min="5" max="5" width="10.421875" style="0" customWidth="1"/>
    <col min="6" max="10" width="10.28125" style="0" customWidth="1"/>
    <col min="11" max="11" width="9.8515625" style="0" customWidth="1"/>
    <col min="12" max="12" width="10.00390625" style="0" customWidth="1"/>
    <col min="14" max="14" width="10.57421875" style="0" customWidth="1"/>
    <col min="15" max="15" width="11.8515625" style="0" customWidth="1"/>
    <col min="16" max="16" width="11.7109375" style="0" customWidth="1"/>
    <col min="17" max="17" width="10.8515625" style="0" customWidth="1"/>
  </cols>
  <sheetData>
    <row r="3" ht="12.75">
      <c r="B3" s="2" t="s">
        <v>95</v>
      </c>
    </row>
    <row r="4" ht="12.75">
      <c r="B4" s="2" t="s">
        <v>93</v>
      </c>
    </row>
    <row r="5" spans="1:17" ht="66" customHeight="1">
      <c r="A5" t="s">
        <v>0</v>
      </c>
      <c r="B5" s="1" t="s">
        <v>0</v>
      </c>
      <c r="C5" s="45" t="s">
        <v>78</v>
      </c>
      <c r="D5" s="18" t="s">
        <v>90</v>
      </c>
      <c r="E5" s="45" t="s">
        <v>80</v>
      </c>
      <c r="F5" s="18" t="s">
        <v>13</v>
      </c>
      <c r="G5" s="45" t="s">
        <v>88</v>
      </c>
      <c r="H5" s="18" t="s">
        <v>89</v>
      </c>
      <c r="I5" s="45" t="s">
        <v>81</v>
      </c>
      <c r="J5" s="18" t="s">
        <v>91</v>
      </c>
      <c r="K5" s="45" t="s">
        <v>83</v>
      </c>
      <c r="L5" s="18" t="s">
        <v>84</v>
      </c>
      <c r="M5" s="45" t="s">
        <v>104</v>
      </c>
      <c r="N5" s="18" t="s">
        <v>85</v>
      </c>
      <c r="O5" s="45" t="s">
        <v>86</v>
      </c>
      <c r="P5" s="18" t="s">
        <v>87</v>
      </c>
      <c r="Q5" s="45" t="s">
        <v>105</v>
      </c>
    </row>
    <row r="6" spans="2:17" ht="12.75">
      <c r="B6" s="12">
        <v>2005</v>
      </c>
      <c r="C6" s="46"/>
      <c r="D6" s="5"/>
      <c r="E6" s="46"/>
      <c r="F6" s="5"/>
      <c r="G6" s="46"/>
      <c r="H6" s="5"/>
      <c r="I6" s="46"/>
      <c r="J6" s="5"/>
      <c r="K6" s="52"/>
      <c r="M6" s="52"/>
      <c r="O6" s="52"/>
      <c r="Q6" s="52"/>
    </row>
    <row r="7" spans="2:17" ht="12.75">
      <c r="B7" s="21" t="s">
        <v>96</v>
      </c>
      <c r="C7" s="49">
        <f>'[1]Sheet'!P$19</f>
        <v>2231</v>
      </c>
      <c r="D7" s="26">
        <f>'[1]Sheet'!Q$19</f>
        <v>14</v>
      </c>
      <c r="E7" s="49">
        <f>'[1]Sheet'!R$19</f>
        <v>1488</v>
      </c>
      <c r="F7" s="26">
        <f>'[1]Sheet'!S$19</f>
        <v>37</v>
      </c>
      <c r="G7" s="49">
        <f>'[1]Sheet'!T$19</f>
        <v>1168</v>
      </c>
      <c r="H7" s="26">
        <f>'[1]Sheet'!U$19</f>
        <v>2</v>
      </c>
      <c r="I7" s="49">
        <f>'[1]Sheet'!V$19</f>
        <v>1295</v>
      </c>
      <c r="J7" s="26">
        <f>'[1]Sheet'!W$19</f>
        <v>8</v>
      </c>
      <c r="K7" s="49">
        <f>'[1]Sheet'!X$19</f>
        <v>2</v>
      </c>
      <c r="L7" s="26">
        <f>'[1]Sheet'!Y$19</f>
        <v>1065</v>
      </c>
      <c r="M7" s="49">
        <f>'[1]Sheet'!Z$19</f>
        <v>2</v>
      </c>
      <c r="N7" s="26">
        <f>'[1]Sheet'!AA$19</f>
        <v>1699</v>
      </c>
      <c r="O7" s="49">
        <f>'[1]Sheet'!AB$19</f>
        <v>15</v>
      </c>
      <c r="P7" s="26">
        <f>'[1]Sheet'!AC$19</f>
        <v>688</v>
      </c>
      <c r="Q7" s="49">
        <f>'[1]Sheet'!$I46</f>
        <v>9714</v>
      </c>
    </row>
    <row r="8" spans="2:17" ht="14.25">
      <c r="B8" s="6" t="s">
        <v>97</v>
      </c>
      <c r="C8" s="48">
        <f>'[1]Sheet'!P$20</f>
        <v>0.8694466095089634</v>
      </c>
      <c r="D8" s="25">
        <f>'[1]Sheet'!Q$20</f>
        <v>0.0031215161649944256</v>
      </c>
      <c r="E8" s="48">
        <f>'[1]Sheet'!R$20</f>
        <v>0.6143682906688688</v>
      </c>
      <c r="F8" s="25">
        <f>'[1]Sheet'!S$20</f>
        <v>0.012036434612882238</v>
      </c>
      <c r="G8" s="48">
        <f>'[1]Sheet'!T$20</f>
        <v>0.7740225314777999</v>
      </c>
      <c r="H8" s="25">
        <f>'[1]Sheet'!U$20</f>
        <v>0.0014914243102162566</v>
      </c>
      <c r="I8" s="48">
        <f>'[1]Sheet'!V$20</f>
        <v>0.771752085816448</v>
      </c>
      <c r="J8" s="25">
        <f>'[1]Sheet'!W$20</f>
        <v>0.00354295837023915</v>
      </c>
      <c r="K8" s="48">
        <f>'[1]Sheet'!X$20</f>
        <v>0.001105583195135434</v>
      </c>
      <c r="L8" s="25">
        <f>'[1]Sheet'!Y$20</f>
        <v>0.6301775147928994</v>
      </c>
      <c r="M8" s="48">
        <f>'[1]Sheet'!Z$20</f>
        <v>0.0006516780710329099</v>
      </c>
      <c r="N8" s="25">
        <f>'[1]Sheet'!AA$20</f>
        <v>0.7954119850187266</v>
      </c>
      <c r="O8" s="48">
        <f>'[1]Sheet'!AB$20</f>
        <v>0.004131093362709997</v>
      </c>
      <c r="P8" s="25">
        <f>'[1]Sheet'!AC$20</f>
        <v>0.7543859649122807</v>
      </c>
      <c r="Q8" s="48">
        <f>'[1]Sheet'!$I47</f>
        <v>0.298158379373849</v>
      </c>
    </row>
    <row r="9" spans="2:17" ht="12.75">
      <c r="B9" s="6" t="s">
        <v>98</v>
      </c>
      <c r="C9" s="48">
        <f>'[1]Sheet'!P$75</f>
        <v>0.889908256880734</v>
      </c>
      <c r="D9" s="25">
        <f>'[1]Sheet'!Q$75</f>
        <v>0.014254385964912282</v>
      </c>
      <c r="E9" s="48">
        <f>'[1]Sheet'!R$75</f>
        <v>0.7494600431965442</v>
      </c>
      <c r="F9" s="25">
        <f>'[1]Sheet'!S$75</f>
        <v>0.04005006257822278</v>
      </c>
      <c r="G9" s="48">
        <f>'[1]Sheet'!T$75</f>
        <v>0.8514851485148515</v>
      </c>
      <c r="H9" s="25">
        <f>'[1]Sheet'!U$75</f>
        <v>0.002808988764044944</v>
      </c>
      <c r="I9" s="48">
        <f>'[1]Sheet'!V$75</f>
        <v>0.8506944444444444</v>
      </c>
      <c r="J9" s="25">
        <f>'[1]Sheet'!W$75</f>
        <v>0.010115606936416187</v>
      </c>
      <c r="K9" s="48">
        <f>'[1]Sheet'!X$75</f>
        <v>0.0050420168067226885</v>
      </c>
      <c r="L9" s="25">
        <f>'[1]Sheet'!Y$75</f>
        <v>0.8427672955974843</v>
      </c>
      <c r="M9" s="48">
        <f>'[1]Sheet'!Z$75</f>
        <v>0.0032626427406199023</v>
      </c>
      <c r="N9" s="25">
        <f>'[1]Sheet'!AA$75</f>
        <v>0.8789808917197451</v>
      </c>
      <c r="O9" s="48">
        <f>'[1]Sheet'!AB$75</f>
        <v>0.01642935377875137</v>
      </c>
      <c r="P9" s="25">
        <f>'[1]Sheet'!AC$75</f>
        <v>0.8666666666666667</v>
      </c>
      <c r="Q9" s="48">
        <f>'[1]Sheet'!$I102</f>
        <v>0.2595793719389225</v>
      </c>
    </row>
    <row r="10" spans="2:17" ht="12.75">
      <c r="B10" s="13" t="s">
        <v>99</v>
      </c>
      <c r="C10" s="48">
        <f>'[1]Sheet'!P$129</f>
        <v>0.5474006116207951</v>
      </c>
      <c r="D10" s="25">
        <f>'[1]Sheet'!Q$129</f>
        <v>0</v>
      </c>
      <c r="E10" s="48">
        <f>'[1]Sheet'!R$129</f>
        <v>0.3174946004319655</v>
      </c>
      <c r="F10" s="25">
        <f>'[1]Sheet'!S$129</f>
        <v>0</v>
      </c>
      <c r="G10" s="48">
        <f>'[1]Sheet'!T$129</f>
        <v>0.4405940594059406</v>
      </c>
      <c r="H10" s="25">
        <f>'[1]Sheet'!U$129</f>
        <v>0</v>
      </c>
      <c r="I10" s="48">
        <f>'[1]Sheet'!V$129</f>
        <v>0.3819444444444444</v>
      </c>
      <c r="J10" s="25">
        <f>'[1]Sheet'!W$129</f>
        <v>0</v>
      </c>
      <c r="K10" s="48">
        <f>'[1]Sheet'!X$129</f>
        <v>0</v>
      </c>
      <c r="L10" s="25">
        <f>'[1]Sheet'!Y$129</f>
        <v>0.3238993710691824</v>
      </c>
      <c r="M10" s="48">
        <f>'[1]Sheet'!Z$129</f>
        <v>0</v>
      </c>
      <c r="N10" s="25">
        <f>'[1]Sheet'!AA$129</f>
        <v>0.445859872611465</v>
      </c>
      <c r="O10" s="48">
        <f>'[1]Sheet'!AB$129</f>
        <v>0</v>
      </c>
      <c r="P10" s="25">
        <f>'[1]Sheet'!AC$129</f>
        <v>0.45333333333333337</v>
      </c>
      <c r="Q10" s="48">
        <f>'[1]Sheet'!$I156</f>
        <v>0.12042639008931143</v>
      </c>
    </row>
    <row r="11" spans="2:17" ht="12.75">
      <c r="B11" s="16">
        <v>2006</v>
      </c>
      <c r="C11" s="66"/>
      <c r="D11" s="6"/>
      <c r="E11" s="66"/>
      <c r="F11" s="6"/>
      <c r="G11" s="66"/>
      <c r="H11" s="6"/>
      <c r="I11" s="66"/>
      <c r="J11" s="6"/>
      <c r="K11" s="66"/>
      <c r="L11" s="6"/>
      <c r="M11" s="66"/>
      <c r="N11" s="6"/>
      <c r="O11" s="66"/>
      <c r="P11" s="6"/>
      <c r="Q11" s="66"/>
    </row>
    <row r="12" spans="2:17" ht="12.75">
      <c r="B12" s="21" t="s">
        <v>96</v>
      </c>
      <c r="C12" s="49">
        <f>'[1]Sheet'!P$25</f>
        <v>2413</v>
      </c>
      <c r="D12" s="26">
        <f>'[1]Sheet'!Q$25</f>
        <v>9</v>
      </c>
      <c r="E12" s="49">
        <f>'[1]Sheet'!R$25</f>
        <v>1496</v>
      </c>
      <c r="F12" s="26">
        <f>'[1]Sheet'!S$25</f>
        <v>41</v>
      </c>
      <c r="G12" s="49">
        <f>'[1]Sheet'!T$25</f>
        <v>1075</v>
      </c>
      <c r="H12" s="26">
        <f>'[1]Sheet'!U$25</f>
        <v>2</v>
      </c>
      <c r="I12" s="49">
        <f>'[1]Sheet'!V$25</f>
        <v>1292</v>
      </c>
      <c r="J12" s="26">
        <f>'[1]Sheet'!W$25</f>
        <v>2</v>
      </c>
      <c r="K12" s="49">
        <f>'[1]Sheet'!X$25</f>
        <v>4</v>
      </c>
      <c r="L12" s="26">
        <f>'[1]Sheet'!Y$25</f>
        <v>1036</v>
      </c>
      <c r="M12" s="49">
        <f>'[1]Sheet'!Z$25</f>
        <v>5</v>
      </c>
      <c r="N12" s="26">
        <f>'[1]Sheet'!AA$25</f>
        <v>1824</v>
      </c>
      <c r="O12" s="49">
        <f>'[1]Sheet'!AB$25</f>
        <v>17</v>
      </c>
      <c r="P12" s="26">
        <f>'[1]Sheet'!AC$25</f>
        <v>752</v>
      </c>
      <c r="Q12" s="49">
        <f>'[1]Sheet'!$I52</f>
        <v>9968</v>
      </c>
    </row>
    <row r="13" spans="2:17" ht="14.25">
      <c r="B13" s="6" t="s">
        <v>97</v>
      </c>
      <c r="C13" s="48">
        <f>'[1]Sheet'!P$26</f>
        <v>0.8796937659496901</v>
      </c>
      <c r="D13" s="25">
        <f>'[1]Sheet'!Q$26</f>
        <v>0.0026873693639892504</v>
      </c>
      <c r="E13" s="48">
        <f>'[1]Sheet'!R$26</f>
        <v>0.5931800158604282</v>
      </c>
      <c r="F13" s="25">
        <f>'[1]Sheet'!S$26</f>
        <v>0.013196009011908594</v>
      </c>
      <c r="G13" s="48">
        <f>'[1]Sheet'!T$26</f>
        <v>0.7393397524071527</v>
      </c>
      <c r="H13" s="25">
        <f>'[1]Sheet'!U$26</f>
        <v>0.0015071590052750565</v>
      </c>
      <c r="I13" s="48">
        <f>'[1]Sheet'!V$26</f>
        <v>0.7349260523321957</v>
      </c>
      <c r="J13" s="25">
        <f>'[1]Sheet'!W$26</f>
        <v>0.0007567158531971245</v>
      </c>
      <c r="K13" s="48">
        <f>'[1]Sheet'!X$26</f>
        <v>0.0021208907741251328</v>
      </c>
      <c r="L13" s="25">
        <f>'[1]Sheet'!Y$26</f>
        <v>0.6297872340425532</v>
      </c>
      <c r="M13" s="48">
        <f>'[1]Sheet'!Z$26</f>
        <v>0.0018031013342949872</v>
      </c>
      <c r="N13" s="25">
        <f>'[1]Sheet'!AA$26</f>
        <v>0.8081524147097917</v>
      </c>
      <c r="O13" s="48">
        <f>'[1]Sheet'!AB$26</f>
        <v>0.0036812472932005198</v>
      </c>
      <c r="P13" s="25">
        <f>'[1]Sheet'!AC$26</f>
        <v>0.7957671957671958</v>
      </c>
      <c r="Q13" s="48">
        <f>'[1]Sheet'!$I53</f>
        <v>0.30181366760529266</v>
      </c>
    </row>
    <row r="14" spans="2:17" ht="12.75">
      <c r="B14" s="6" t="s">
        <v>98</v>
      </c>
      <c r="C14" s="48">
        <f>'[1]Sheet'!P$81</f>
        <v>0.9221183800623054</v>
      </c>
      <c r="D14" s="25">
        <f>'[1]Sheet'!Q$81</f>
        <v>0.011544011544011544</v>
      </c>
      <c r="E14" s="48">
        <f>'[1]Sheet'!R$81</f>
        <v>0.6954887218045113</v>
      </c>
      <c r="F14" s="25">
        <f>'[1]Sheet'!S$81</f>
        <v>0.03761348897535668</v>
      </c>
      <c r="G14" s="48">
        <f>'[1]Sheet'!T$81</f>
        <v>0.7863636363636364</v>
      </c>
      <c r="H14" s="25">
        <f>'[1]Sheet'!U$81</f>
        <v>0.006309148264984227</v>
      </c>
      <c r="I14" s="48">
        <f>'[1]Sheet'!V$81</f>
        <v>0.8315412186379929</v>
      </c>
      <c r="J14" s="25">
        <f>'[1]Sheet'!W$81</f>
        <v>0.0025125628140703514</v>
      </c>
      <c r="K14" s="48">
        <f>'[1]Sheet'!X$81</f>
        <v>0.004672897196261682</v>
      </c>
      <c r="L14" s="25">
        <f>'[1]Sheet'!Y$81</f>
        <v>0.8</v>
      </c>
      <c r="M14" s="48">
        <f>'[1]Sheet'!Z$81</f>
        <v>0.008264462809917356</v>
      </c>
      <c r="N14" s="25">
        <f>'[1]Sheet'!AA$81</f>
        <v>0.9025157232704403</v>
      </c>
      <c r="O14" s="48">
        <f>'[1]Sheet'!AB$81</f>
        <v>0.01345668629100084</v>
      </c>
      <c r="P14" s="25">
        <f>'[1]Sheet'!AC$81</f>
        <v>0.9607843137254902</v>
      </c>
      <c r="Q14" s="48">
        <f>'[1]Sheet'!$I108</f>
        <v>0.2516491228070175</v>
      </c>
    </row>
    <row r="15" spans="2:17" ht="12.75">
      <c r="B15" s="14" t="s">
        <v>99</v>
      </c>
      <c r="C15" s="51">
        <f>'[1]Sheet'!P$135</f>
        <v>0.5732087227414331</v>
      </c>
      <c r="D15" s="15">
        <f>'[1]Sheet'!Q$135</f>
        <v>0</v>
      </c>
      <c r="E15" s="51">
        <f>'[1]Sheet'!R$135</f>
        <v>0.28571428571428575</v>
      </c>
      <c r="F15" s="15">
        <f>'[1]Sheet'!S$135</f>
        <v>0.001297016861219196</v>
      </c>
      <c r="G15" s="51">
        <f>'[1]Sheet'!T$135</f>
        <v>0.49090909090909096</v>
      </c>
      <c r="H15" s="15">
        <f>'[1]Sheet'!U$135</f>
        <v>0</v>
      </c>
      <c r="I15" s="51">
        <f>'[1]Sheet'!V$135</f>
        <v>0.37992831541218636</v>
      </c>
      <c r="J15" s="15">
        <f>'[1]Sheet'!W$135</f>
        <v>0</v>
      </c>
      <c r="K15" s="51">
        <f>'[1]Sheet'!X$135</f>
        <v>0</v>
      </c>
      <c r="L15" s="15">
        <f>'[1]Sheet'!Y$135</f>
        <v>0.3029411764705882</v>
      </c>
      <c r="M15" s="51">
        <f>'[1]Sheet'!Z$135</f>
        <v>0</v>
      </c>
      <c r="N15" s="15">
        <f>'[1]Sheet'!AA$135</f>
        <v>0.44339622641509435</v>
      </c>
      <c r="O15" s="51">
        <f>'[1]Sheet'!AB$135</f>
        <v>0</v>
      </c>
      <c r="P15" s="15">
        <f>'[1]Sheet'!AC$135</f>
        <v>0.5980392156862745</v>
      </c>
      <c r="Q15" s="51">
        <f>'[1]Sheet'!$I162</f>
        <v>0.12014035087719298</v>
      </c>
    </row>
    <row r="16" spans="2:10" ht="12.75">
      <c r="B16" s="4" t="s">
        <v>100</v>
      </c>
      <c r="C16" s="4"/>
      <c r="D16" s="4"/>
      <c r="E16" s="4"/>
      <c r="F16" s="4"/>
      <c r="G16" s="4"/>
      <c r="H16" s="4"/>
      <c r="I16" s="4"/>
      <c r="J16" s="4"/>
    </row>
    <row r="17" ht="14.25">
      <c r="B17" s="22" t="s">
        <v>8</v>
      </c>
    </row>
    <row r="18" ht="13.5">
      <c r="B18" s="11" t="s">
        <v>75</v>
      </c>
    </row>
    <row r="19" ht="12.75">
      <c r="B19" s="4" t="s">
        <v>103</v>
      </c>
    </row>
    <row r="20" spans="3:10" ht="12.75">
      <c r="C20" s="3"/>
      <c r="D20" s="3"/>
      <c r="E20" s="3"/>
      <c r="F20" s="3"/>
      <c r="G20" s="3"/>
      <c r="H20" s="3"/>
      <c r="I20" s="3"/>
      <c r="J20" s="3"/>
    </row>
    <row r="21" spans="3:10" ht="12.75">
      <c r="C21" s="3"/>
      <c r="D21" s="3"/>
      <c r="E21" s="3"/>
      <c r="F21" s="3"/>
      <c r="G21" s="3"/>
      <c r="H21" s="3"/>
      <c r="I21" s="3"/>
      <c r="J21" s="3"/>
    </row>
    <row r="23" spans="3:10" ht="12.75">
      <c r="C23" s="4"/>
      <c r="D23" s="4"/>
      <c r="E23" s="4"/>
      <c r="F23" s="4"/>
      <c r="G23" s="4"/>
      <c r="H23" s="4"/>
      <c r="I23" s="4"/>
      <c r="J23" s="4"/>
    </row>
    <row r="24" spans="3:10" ht="12.75">
      <c r="C24" s="4"/>
      <c r="D24" s="4"/>
      <c r="E24" s="4"/>
      <c r="F24" s="4"/>
      <c r="G24" s="4"/>
      <c r="H24" s="4"/>
      <c r="I24" s="4"/>
      <c r="J24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23"/>
  <sheetViews>
    <sheetView workbookViewId="0" topLeftCell="A1">
      <selection activeCell="A5" sqref="A5"/>
    </sheetView>
  </sheetViews>
  <sheetFormatPr defaultColWidth="9.140625" defaultRowHeight="12.75"/>
  <cols>
    <col min="1" max="1" width="2.28125" style="0" customWidth="1"/>
    <col min="2" max="2" width="40.57421875" style="0" customWidth="1"/>
    <col min="3" max="3" width="10.28125" style="0" customWidth="1"/>
    <col min="4" max="4" width="10.57421875" style="0" customWidth="1"/>
    <col min="5" max="5" width="10.421875" style="0" customWidth="1"/>
    <col min="6" max="10" width="10.28125" style="0" customWidth="1"/>
    <col min="11" max="16" width="10.421875" style="0" customWidth="1"/>
  </cols>
  <sheetData>
    <row r="3" ht="12.75">
      <c r="B3" s="2" t="s">
        <v>55</v>
      </c>
    </row>
    <row r="4" ht="12.75">
      <c r="B4" s="2" t="s">
        <v>93</v>
      </c>
    </row>
    <row r="5" spans="1:17" ht="65.25">
      <c r="A5" t="s">
        <v>0</v>
      </c>
      <c r="B5" s="1" t="s">
        <v>0</v>
      </c>
      <c r="C5" s="45" t="s">
        <v>78</v>
      </c>
      <c r="D5" s="18" t="s">
        <v>90</v>
      </c>
      <c r="E5" s="45" t="s">
        <v>80</v>
      </c>
      <c r="F5" s="18" t="s">
        <v>13</v>
      </c>
      <c r="G5" s="45" t="s">
        <v>88</v>
      </c>
      <c r="H5" s="18" t="s">
        <v>89</v>
      </c>
      <c r="I5" s="45" t="s">
        <v>81</v>
      </c>
      <c r="J5" s="18" t="s">
        <v>91</v>
      </c>
      <c r="K5" s="45" t="s">
        <v>83</v>
      </c>
      <c r="L5" s="18" t="s">
        <v>84</v>
      </c>
      <c r="M5" s="45" t="s">
        <v>104</v>
      </c>
      <c r="N5" s="18" t="s">
        <v>85</v>
      </c>
      <c r="O5" s="45" t="s">
        <v>86</v>
      </c>
      <c r="P5" s="18" t="s">
        <v>87</v>
      </c>
      <c r="Q5" s="45" t="s">
        <v>105</v>
      </c>
    </row>
    <row r="6" spans="2:17" ht="12.75">
      <c r="B6" s="12">
        <v>2005</v>
      </c>
      <c r="C6" s="46"/>
      <c r="D6" s="5"/>
      <c r="E6" s="46"/>
      <c r="F6" s="5"/>
      <c r="G6" s="46"/>
      <c r="H6" s="5"/>
      <c r="I6" s="46"/>
      <c r="J6" s="5"/>
      <c r="K6" s="52"/>
      <c r="M6" s="52"/>
      <c r="O6" s="52"/>
      <c r="Q6" s="52"/>
    </row>
    <row r="7" spans="2:17" ht="12.75">
      <c r="B7" s="21" t="s">
        <v>9</v>
      </c>
      <c r="C7" s="65">
        <f>'[2]Sheet'!P$15</f>
        <v>16</v>
      </c>
      <c r="D7" s="30">
        <f>'[2]Sheet'!Q$15</f>
        <v>1</v>
      </c>
      <c r="E7" s="65">
        <f>'[2]Sheet'!R$15</f>
        <v>44</v>
      </c>
      <c r="F7" s="30">
        <f>'[2]Sheet'!S$15</f>
        <v>6</v>
      </c>
      <c r="G7" s="65">
        <f>'[2]Sheet'!T$15</f>
        <v>14</v>
      </c>
      <c r="H7" s="30">
        <f>'[2]Sheet'!U$15</f>
        <v>2</v>
      </c>
      <c r="I7" s="65">
        <f>'[2]Sheet'!V$15</f>
        <v>18</v>
      </c>
      <c r="J7" s="30">
        <f>'[2]Sheet'!W$15</f>
        <v>2</v>
      </c>
      <c r="K7" s="65">
        <f>'[2]Sheet'!X$15</f>
        <v>2</v>
      </c>
      <c r="L7" s="30">
        <f>'[2]Sheet'!Y$15</f>
        <v>3</v>
      </c>
      <c r="M7" s="65">
        <f>'[2]Sheet'!Z$15</f>
        <v>0</v>
      </c>
      <c r="N7" s="30">
        <f>'[2]Sheet'!AA$15</f>
        <v>24</v>
      </c>
      <c r="O7" s="65">
        <f>'[2]Sheet'!AB$15</f>
        <v>1</v>
      </c>
      <c r="P7" s="30">
        <f>'[2]Sheet'!AC$15</f>
        <v>21</v>
      </c>
      <c r="Q7" s="65">
        <f>'[2]Sheet'!$I41</f>
        <v>154</v>
      </c>
    </row>
    <row r="8" spans="2:17" ht="14.25">
      <c r="B8" s="6" t="s">
        <v>10</v>
      </c>
      <c r="C8" s="48">
        <f>'[2]Sheet'!P$16</f>
        <v>0.006235385814497272</v>
      </c>
      <c r="D8" s="25">
        <f>'[2]Sheet'!Q$16</f>
        <v>0.0002229654403567447</v>
      </c>
      <c r="E8" s="48">
        <f>'[2]Sheet'!R$16</f>
        <v>0.018166804293971925</v>
      </c>
      <c r="F8" s="25">
        <f>'[2]Sheet'!S$16</f>
        <v>0.001951854261548471</v>
      </c>
      <c r="G8" s="48">
        <f>'[2]Sheet'!T$16</f>
        <v>0.00927766732935719</v>
      </c>
      <c r="H8" s="25">
        <f>'[2]Sheet'!U$16</f>
        <v>0.0014914243102162566</v>
      </c>
      <c r="I8" s="48">
        <f>'[2]Sheet'!V$16</f>
        <v>0.010727056019070322</v>
      </c>
      <c r="J8" s="25">
        <f>'[2]Sheet'!W$16</f>
        <v>0.0008857395925597874</v>
      </c>
      <c r="K8" s="48">
        <f>'[2]Sheet'!X$16</f>
        <v>0.001105583195135434</v>
      </c>
      <c r="L8" s="25">
        <f>'[2]Sheet'!Y$16</f>
        <v>0.0017751479289940828</v>
      </c>
      <c r="M8" s="48">
        <f>'[2]Sheet'!Z$16</f>
        <v>0</v>
      </c>
      <c r="N8" s="25">
        <f>'[2]Sheet'!AA$16</f>
        <v>0.011235955056179777</v>
      </c>
      <c r="O8" s="48">
        <f>'[2]Sheet'!AB$16</f>
        <v>0.0002754062241806665</v>
      </c>
      <c r="P8" s="25">
        <f>'[2]Sheet'!AC$16</f>
        <v>0.023026315789473686</v>
      </c>
      <c r="Q8" s="48">
        <f>'[2]Sheet'!$I42</f>
        <v>0.0047268262737876</v>
      </c>
    </row>
    <row r="9" spans="2:17" ht="12.75">
      <c r="B9" s="6" t="s">
        <v>11</v>
      </c>
      <c r="C9" s="48">
        <f>'[2]Sheet'!P$70</f>
        <v>0.027522935779816512</v>
      </c>
      <c r="D9" s="25">
        <f>'[2]Sheet'!Q$70</f>
        <v>0.0010964912280701754</v>
      </c>
      <c r="E9" s="48">
        <f>'[2]Sheet'!R$70</f>
        <v>0.07991360691144708</v>
      </c>
      <c r="F9" s="25">
        <f>'[2]Sheet'!S$70</f>
        <v>0.007509386733416771</v>
      </c>
      <c r="G9" s="48">
        <f>'[2]Sheet'!T$70</f>
        <v>0.04950495049504951</v>
      </c>
      <c r="H9" s="25">
        <f>'[2]Sheet'!U$70</f>
        <v>0.002808988764044944</v>
      </c>
      <c r="I9" s="48">
        <f>'[2]Sheet'!V$70</f>
        <v>0.059027777777777776</v>
      </c>
      <c r="J9" s="25">
        <f>'[2]Sheet'!W$70</f>
        <v>0.0028901734104046246</v>
      </c>
      <c r="K9" s="48">
        <f>'[2]Sheet'!X$70</f>
        <v>0.0033613445378151263</v>
      </c>
      <c r="L9" s="25">
        <f>'[2]Sheet'!Y$70</f>
        <v>0.009433962264150943</v>
      </c>
      <c r="M9" s="48">
        <f>'[2]Sheet'!Z$70</f>
        <v>0</v>
      </c>
      <c r="N9" s="25">
        <f>'[2]Sheet'!AA$70</f>
        <v>0.06687898089171974</v>
      </c>
      <c r="O9" s="48">
        <f>'[2]Sheet'!AB$70</f>
        <v>0.001095290251916758</v>
      </c>
      <c r="P9" s="25">
        <f>'[2]Sheet'!AC$70</f>
        <v>0.07333333333333333</v>
      </c>
      <c r="Q9" s="48">
        <f>'[2]Sheet'!$I96</f>
        <v>0.0174301354076635</v>
      </c>
    </row>
    <row r="10" spans="2:17" ht="12.75">
      <c r="B10" s="13" t="s">
        <v>12</v>
      </c>
      <c r="C10" s="48">
        <f>'[2]Sheet'!P$122</f>
        <v>0.003058103975535168</v>
      </c>
      <c r="D10" s="25">
        <f>'[2]Sheet'!Q$122</f>
        <v>0</v>
      </c>
      <c r="E10" s="48">
        <f>'[2]Sheet'!R$122</f>
        <v>0</v>
      </c>
      <c r="F10" s="25">
        <f>'[2]Sheet'!S$122</f>
        <v>0</v>
      </c>
      <c r="G10" s="48">
        <f>'[2]Sheet'!T$122</f>
        <v>0.0049504950495049506</v>
      </c>
      <c r="H10" s="25">
        <f>'[2]Sheet'!U$122</f>
        <v>0</v>
      </c>
      <c r="I10" s="48">
        <f>'[2]Sheet'!V$122</f>
        <v>0</v>
      </c>
      <c r="J10" s="25">
        <f>'[2]Sheet'!W$122</f>
        <v>0</v>
      </c>
      <c r="K10" s="48">
        <f>'[2]Sheet'!X$122</f>
        <v>0</v>
      </c>
      <c r="L10" s="25">
        <f>'[2]Sheet'!Y$122</f>
        <v>0</v>
      </c>
      <c r="M10" s="48">
        <f>'[2]Sheet'!Z$122</f>
        <v>0</v>
      </c>
      <c r="N10" s="25">
        <f>'[2]Sheet'!AA$122</f>
        <v>0</v>
      </c>
      <c r="O10" s="48">
        <f>'[2]Sheet'!AB$122</f>
        <v>0</v>
      </c>
      <c r="P10" s="25">
        <f>'[2]Sheet'!AC$122</f>
        <v>0.026666666666666665</v>
      </c>
      <c r="Q10" s="48">
        <f>'[2]Sheet'!$I148</f>
        <v>0.0008643042350907519</v>
      </c>
    </row>
    <row r="11" spans="2:17" ht="12.75">
      <c r="B11" s="16">
        <v>2006</v>
      </c>
      <c r="C11" s="66"/>
      <c r="D11" s="6"/>
      <c r="E11" s="66"/>
      <c r="F11" s="6"/>
      <c r="G11" s="66"/>
      <c r="H11" s="6"/>
      <c r="I11" s="66"/>
      <c r="J11" s="6"/>
      <c r="K11" s="66"/>
      <c r="L11" s="6"/>
      <c r="M11" s="66"/>
      <c r="N11" s="6"/>
      <c r="O11" s="66"/>
      <c r="P11" s="6"/>
      <c r="Q11" s="66"/>
    </row>
    <row r="12" spans="2:18" ht="12.75">
      <c r="B12" s="21" t="s">
        <v>9</v>
      </c>
      <c r="C12" s="65">
        <f>'[2]Sheet'!P$21</f>
        <v>0</v>
      </c>
      <c r="D12" s="30">
        <f>'[2]Sheet'!Q$21</f>
        <v>1</v>
      </c>
      <c r="E12" s="65">
        <f>'[2]Sheet'!R$21</f>
        <v>49</v>
      </c>
      <c r="F12" s="30">
        <f>'[2]Sheet'!S$21</f>
        <v>3</v>
      </c>
      <c r="G12" s="65">
        <f>'[2]Sheet'!T$21</f>
        <v>5</v>
      </c>
      <c r="H12" s="30">
        <f>'[2]Sheet'!U$21</f>
        <v>0</v>
      </c>
      <c r="I12" s="65">
        <f>'[2]Sheet'!V$21</f>
        <v>24</v>
      </c>
      <c r="J12" s="30">
        <f>'[2]Sheet'!W$21</f>
        <v>3</v>
      </c>
      <c r="K12" s="65">
        <f>'[2]Sheet'!X$21</f>
        <v>0</v>
      </c>
      <c r="L12" s="30">
        <f>'[2]Sheet'!Y$21</f>
        <v>11</v>
      </c>
      <c r="M12" s="65">
        <f>'[2]Sheet'!Z$21</f>
        <v>3</v>
      </c>
      <c r="N12" s="30">
        <f>'[2]Sheet'!AA$21</f>
        <v>47</v>
      </c>
      <c r="O12" s="65">
        <f>'[2]Sheet'!AB$21</f>
        <v>2</v>
      </c>
      <c r="P12" s="30">
        <f>'[2]Sheet'!AC$21</f>
        <v>5</v>
      </c>
      <c r="Q12" s="65">
        <f>'[2]Sheet'!$I47</f>
        <v>153</v>
      </c>
      <c r="R12" s="31"/>
    </row>
    <row r="13" spans="2:17" ht="14.25">
      <c r="B13" s="6" t="s">
        <v>10</v>
      </c>
      <c r="C13" s="48">
        <f>'[2]Sheet'!P$22</f>
        <v>0</v>
      </c>
      <c r="D13" s="25">
        <f>'[2]Sheet'!Q$22</f>
        <v>0.00029859659599880563</v>
      </c>
      <c r="E13" s="48">
        <f>'[2]Sheet'!R$22</f>
        <v>0.01942902458366376</v>
      </c>
      <c r="F13" s="25">
        <f>'[2]Sheet'!S$22</f>
        <v>0.0009655616350177019</v>
      </c>
      <c r="G13" s="48">
        <f>'[2]Sheet'!T$22</f>
        <v>0.00343878954607978</v>
      </c>
      <c r="H13" s="25">
        <f>'[2]Sheet'!U$22</f>
        <v>0</v>
      </c>
      <c r="I13" s="48">
        <f>'[2]Sheet'!V$22</f>
        <v>0.013651877133105804</v>
      </c>
      <c r="J13" s="25">
        <f>'[2]Sheet'!W$22</f>
        <v>0.0011350737797956867</v>
      </c>
      <c r="K13" s="48">
        <f>'[2]Sheet'!X$22</f>
        <v>0</v>
      </c>
      <c r="L13" s="25">
        <f>'[2]Sheet'!Y$22</f>
        <v>0.006686930091185411</v>
      </c>
      <c r="M13" s="48">
        <f>'[2]Sheet'!Z$22</f>
        <v>0.0010818608005769923</v>
      </c>
      <c r="N13" s="25">
        <f>'[2]Sheet'!AA$22</f>
        <v>0.020824102791315906</v>
      </c>
      <c r="O13" s="48">
        <f>'[2]Sheet'!AB$22</f>
        <v>0.00043308791684711995</v>
      </c>
      <c r="P13" s="25">
        <f>'[2]Sheet'!AC$22</f>
        <v>0.005291005291005291</v>
      </c>
      <c r="Q13" s="48">
        <f>'[2]Sheet'!$I48</f>
        <v>0.004632573349078027</v>
      </c>
    </row>
    <row r="14" spans="2:17" ht="12.75">
      <c r="B14" s="6" t="s">
        <v>11</v>
      </c>
      <c r="C14" s="48">
        <f>'[2]Sheet'!P$76</f>
        <v>0</v>
      </c>
      <c r="D14" s="25">
        <f>'[2]Sheet'!Q$76</f>
        <v>0.001443001443001443</v>
      </c>
      <c r="E14" s="48">
        <f>'[2]Sheet'!R$76</f>
        <v>0.07330827067669173</v>
      </c>
      <c r="F14" s="25">
        <f>'[2]Sheet'!S$76</f>
        <v>0.0038910505836575876</v>
      </c>
      <c r="G14" s="48">
        <f>'[2]Sheet'!T$76</f>
        <v>0.022727272727272728</v>
      </c>
      <c r="H14" s="25">
        <f>'[2]Sheet'!U$76</f>
        <v>0</v>
      </c>
      <c r="I14" s="48">
        <f>'[2]Sheet'!V$76</f>
        <v>0.05376344086021505</v>
      </c>
      <c r="J14" s="25">
        <f>'[2]Sheet'!W$76</f>
        <v>0.003768844221105528</v>
      </c>
      <c r="K14" s="48">
        <f>'[2]Sheet'!X$76</f>
        <v>0</v>
      </c>
      <c r="L14" s="25">
        <f>'[2]Sheet'!Y$76</f>
        <v>0.020588235294117643</v>
      </c>
      <c r="M14" s="48">
        <f>'[2]Sheet'!Z$76</f>
        <v>0.0049586776859504135</v>
      </c>
      <c r="N14" s="25">
        <f>'[2]Sheet'!AA$76</f>
        <v>0.1289308176100629</v>
      </c>
      <c r="O14" s="48">
        <f>'[2]Sheet'!AB$76</f>
        <v>0.001682085786375105</v>
      </c>
      <c r="P14" s="25">
        <f>'[2]Sheet'!AC$76</f>
        <v>0.0196078431372549</v>
      </c>
      <c r="Q14" s="48">
        <f>'[2]Sheet'!$I102</f>
        <v>0.016982456140350877</v>
      </c>
    </row>
    <row r="15" spans="2:17" ht="12.75">
      <c r="B15" s="14" t="s">
        <v>12</v>
      </c>
      <c r="C15" s="51">
        <f>'[2]Sheet'!P$128</f>
        <v>0</v>
      </c>
      <c r="D15" s="15">
        <f>'[2]Sheet'!Q$128</f>
        <v>0</v>
      </c>
      <c r="E15" s="51">
        <f>'[2]Sheet'!R$128</f>
        <v>0.0037593984962406013</v>
      </c>
      <c r="F15" s="15">
        <f>'[2]Sheet'!S$128</f>
        <v>0</v>
      </c>
      <c r="G15" s="51">
        <f>'[2]Sheet'!T$128</f>
        <v>0</v>
      </c>
      <c r="H15" s="15">
        <f>'[2]Sheet'!U$128</f>
        <v>0</v>
      </c>
      <c r="I15" s="51">
        <f>'[2]Sheet'!V$128</f>
        <v>0.01075268817204301</v>
      </c>
      <c r="J15" s="15">
        <f>'[2]Sheet'!W$128</f>
        <v>0</v>
      </c>
      <c r="K15" s="51">
        <f>'[2]Sheet'!X$128</f>
        <v>0</v>
      </c>
      <c r="L15" s="15">
        <f>'[2]Sheet'!Y$128</f>
        <v>0.0029411764705882353</v>
      </c>
      <c r="M15" s="51">
        <f>'[2]Sheet'!Z$128</f>
        <v>0</v>
      </c>
      <c r="N15" s="15">
        <f>'[2]Sheet'!AA$128</f>
        <v>0</v>
      </c>
      <c r="O15" s="51">
        <f>'[2]Sheet'!AB$128</f>
        <v>0</v>
      </c>
      <c r="P15" s="15">
        <f>'[2]Sheet'!AC$128</f>
        <v>0.00980392156862745</v>
      </c>
      <c r="Q15" s="51">
        <f>'[2]Sheet'!$I154</f>
        <v>0.0009824561403508772</v>
      </c>
    </row>
    <row r="16" spans="2:10" ht="12.75">
      <c r="B16" s="23" t="s">
        <v>94</v>
      </c>
      <c r="C16" s="4"/>
      <c r="D16" s="4"/>
      <c r="E16" s="4"/>
      <c r="F16" s="4"/>
      <c r="G16" s="4"/>
      <c r="H16" s="4"/>
      <c r="I16" s="4"/>
      <c r="J16" s="4"/>
    </row>
    <row r="17" ht="14.25">
      <c r="B17" s="22" t="s">
        <v>8</v>
      </c>
    </row>
    <row r="18" ht="13.5">
      <c r="B18" s="11" t="s">
        <v>75</v>
      </c>
    </row>
    <row r="19" ht="12.75">
      <c r="B19" s="4" t="s">
        <v>103</v>
      </c>
    </row>
    <row r="20" spans="3:10" ht="12.75">
      <c r="C20" s="3"/>
      <c r="D20" s="3"/>
      <c r="E20" s="3"/>
      <c r="F20" s="3"/>
      <c r="G20" s="3"/>
      <c r="H20" s="3"/>
      <c r="I20" s="3"/>
      <c r="J20" s="3"/>
    </row>
    <row r="22" spans="3:10" ht="12.75">
      <c r="C22" s="4"/>
      <c r="D22" s="4"/>
      <c r="E22" s="4"/>
      <c r="F22" s="4"/>
      <c r="G22" s="4"/>
      <c r="H22" s="4"/>
      <c r="I22" s="4"/>
      <c r="J22" s="4"/>
    </row>
    <row r="23" spans="3:10" ht="12.75">
      <c r="C23" s="4"/>
      <c r="D23" s="4"/>
      <c r="E23" s="4"/>
      <c r="F23" s="4"/>
      <c r="G23" s="4"/>
      <c r="H23" s="4"/>
      <c r="I23" s="4"/>
      <c r="J23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19"/>
  <sheetViews>
    <sheetView workbookViewId="0" topLeftCell="A1">
      <selection activeCell="A5" sqref="A5"/>
    </sheetView>
  </sheetViews>
  <sheetFormatPr defaultColWidth="9.140625" defaultRowHeight="12.75"/>
  <cols>
    <col min="1" max="1" width="2.28125" style="0" customWidth="1"/>
    <col min="2" max="2" width="38.7109375" style="0" customWidth="1"/>
    <col min="3" max="3" width="10.28125" style="0" customWidth="1"/>
    <col min="4" max="4" width="10.00390625" style="0" customWidth="1"/>
    <col min="5" max="5" width="10.421875" style="0" customWidth="1"/>
    <col min="6" max="10" width="10.28125" style="0" customWidth="1"/>
    <col min="11" max="13" width="9.8515625" style="0" customWidth="1"/>
    <col min="14" max="14" width="10.7109375" style="0" customWidth="1"/>
    <col min="15" max="15" width="10.28125" style="0" customWidth="1"/>
    <col min="16" max="16" width="10.57421875" style="0" customWidth="1"/>
  </cols>
  <sheetData>
    <row r="3" ht="12.75">
      <c r="B3" s="2" t="s">
        <v>56</v>
      </c>
    </row>
    <row r="4" ht="12.75">
      <c r="B4" s="2" t="s">
        <v>93</v>
      </c>
    </row>
    <row r="5" spans="1:17" ht="68.25" customHeight="1">
      <c r="A5" t="s">
        <v>0</v>
      </c>
      <c r="B5" s="1" t="s">
        <v>0</v>
      </c>
      <c r="C5" s="45" t="s">
        <v>78</v>
      </c>
      <c r="D5" s="18" t="s">
        <v>90</v>
      </c>
      <c r="E5" s="45" t="s">
        <v>80</v>
      </c>
      <c r="F5" s="18" t="s">
        <v>13</v>
      </c>
      <c r="G5" s="45" t="s">
        <v>88</v>
      </c>
      <c r="H5" s="18" t="s">
        <v>89</v>
      </c>
      <c r="I5" s="45" t="s">
        <v>81</v>
      </c>
      <c r="J5" s="18" t="s">
        <v>91</v>
      </c>
      <c r="K5" s="45" t="s">
        <v>83</v>
      </c>
      <c r="L5" s="18" t="s">
        <v>84</v>
      </c>
      <c r="M5" s="45" t="s">
        <v>104</v>
      </c>
      <c r="N5" s="18" t="s">
        <v>85</v>
      </c>
      <c r="O5" s="45" t="s">
        <v>86</v>
      </c>
      <c r="P5" s="18" t="s">
        <v>87</v>
      </c>
      <c r="Q5" s="45" t="s">
        <v>105</v>
      </c>
    </row>
    <row r="6" spans="2:17" ht="12.75">
      <c r="B6" s="12">
        <v>2005</v>
      </c>
      <c r="C6" s="46"/>
      <c r="D6" s="5"/>
      <c r="E6" s="46"/>
      <c r="F6" s="5"/>
      <c r="G6" s="46"/>
      <c r="H6" s="5"/>
      <c r="I6" s="46"/>
      <c r="J6" s="5"/>
      <c r="K6" s="52"/>
      <c r="M6" s="52"/>
      <c r="O6" s="52"/>
      <c r="Q6" s="52"/>
    </row>
    <row r="7" spans="2:18" ht="12.75">
      <c r="B7" s="21" t="s">
        <v>57</v>
      </c>
      <c r="C7" s="49">
        <f>'[3]Sheet'!P16</f>
        <v>386</v>
      </c>
      <c r="D7" s="24">
        <f>'[3]Sheet'!Q16</f>
        <v>10</v>
      </c>
      <c r="E7" s="49">
        <f>'[3]Sheet'!R16</f>
        <v>314</v>
      </c>
      <c r="F7" s="24">
        <f>'[3]Sheet'!S16</f>
        <v>1</v>
      </c>
      <c r="G7" s="49">
        <f>'[3]Sheet'!T16</f>
        <v>225</v>
      </c>
      <c r="H7" s="24">
        <f>'[3]Sheet'!U16</f>
        <v>0</v>
      </c>
      <c r="I7" s="49">
        <f>'[3]Sheet'!V16</f>
        <v>126</v>
      </c>
      <c r="J7" s="24">
        <f>'[3]Sheet'!W16</f>
        <v>0</v>
      </c>
      <c r="K7" s="49">
        <f>'[3]Sheet'!X16</f>
        <v>0</v>
      </c>
      <c r="L7" s="24">
        <f>'[3]Sheet'!Y16</f>
        <v>124</v>
      </c>
      <c r="M7" s="49">
        <f>'[3]Sheet'!Z16</f>
        <v>1</v>
      </c>
      <c r="N7" s="24">
        <f>'[3]Sheet'!AA16</f>
        <v>413</v>
      </c>
      <c r="O7" s="49">
        <f>'[3]Sheet'!AB16</f>
        <v>0</v>
      </c>
      <c r="P7" s="24">
        <f>'[3]Sheet'!AC16</f>
        <v>80</v>
      </c>
      <c r="Q7" s="49">
        <f>'[3]Sheet'!$I40</f>
        <v>1680</v>
      </c>
      <c r="R7" s="33"/>
    </row>
    <row r="8" spans="2:17" ht="14.25">
      <c r="B8" s="6" t="s">
        <v>58</v>
      </c>
      <c r="C8" s="48">
        <f>'[3]Sheet'!P17</f>
        <v>0.1504286827747467</v>
      </c>
      <c r="D8" s="32">
        <f>'[3]Sheet'!Q17</f>
        <v>0.002229654403567447</v>
      </c>
      <c r="E8" s="48">
        <f>'[3]Sheet'!R17</f>
        <v>0.129644921552436</v>
      </c>
      <c r="F8" s="32">
        <f>'[3]Sheet'!S17</f>
        <v>0.0003253090435914118</v>
      </c>
      <c r="G8" s="48">
        <f>'[3]Sheet'!T17</f>
        <v>0.14910536779324057</v>
      </c>
      <c r="H8" s="32">
        <f>'[3]Sheet'!U17</f>
        <v>0</v>
      </c>
      <c r="I8" s="48">
        <f>'[3]Sheet'!V17</f>
        <v>0.07508939213349225</v>
      </c>
      <c r="J8" s="32">
        <f>'[3]Sheet'!W17</f>
        <v>0</v>
      </c>
      <c r="K8" s="48">
        <f>'[3]Sheet'!X17</f>
        <v>0</v>
      </c>
      <c r="L8" s="32">
        <f>'[3]Sheet'!Y17</f>
        <v>0.07337278106508877</v>
      </c>
      <c r="M8" s="48">
        <f>'[3]Sheet'!Z17</f>
        <v>0.0003258390355164549</v>
      </c>
      <c r="N8" s="32">
        <f>'[3]Sheet'!AA17</f>
        <v>0.19335205992509363</v>
      </c>
      <c r="O8" s="48">
        <f>'[3]Sheet'!AB17</f>
        <v>0</v>
      </c>
      <c r="P8" s="32">
        <f>'[3]Sheet'!AC17</f>
        <v>0.08771929824561404</v>
      </c>
      <c r="Q8" s="48">
        <f>'[3]Sheet'!$I41</f>
        <v>0.05156537753222836</v>
      </c>
    </row>
    <row r="9" spans="2:17" ht="12.75">
      <c r="B9" s="6" t="s">
        <v>59</v>
      </c>
      <c r="C9" s="60">
        <f>'[3]Sheet'!P$68</f>
        <v>0.2018348623853211</v>
      </c>
      <c r="D9" s="10">
        <f>'[3]Sheet'!Q$68</f>
        <v>0.0021929824561403508</v>
      </c>
      <c r="E9" s="60">
        <f>'[3]Sheet'!R$68</f>
        <v>0.1490280777537797</v>
      </c>
      <c r="F9" s="10">
        <f>'[3]Sheet'!S$68</f>
        <v>0.0012515644555694619</v>
      </c>
      <c r="G9" s="60">
        <f>'[3]Sheet'!T$68</f>
        <v>0.14851485148514854</v>
      </c>
      <c r="H9" s="10">
        <f>'[3]Sheet'!U$68</f>
        <v>0</v>
      </c>
      <c r="I9" s="60">
        <f>'[3]Sheet'!V$68</f>
        <v>0.09722222222222221</v>
      </c>
      <c r="J9" s="10">
        <f>'[3]Sheet'!W$68</f>
        <v>0</v>
      </c>
      <c r="K9" s="60">
        <f>'[3]Sheet'!X$68</f>
        <v>0</v>
      </c>
      <c r="L9" s="10">
        <f>'[3]Sheet'!Y$68</f>
        <v>0.09119496855345911</v>
      </c>
      <c r="M9" s="60">
        <f>'[3]Sheet'!Z$68</f>
        <v>0.0016313213703099511</v>
      </c>
      <c r="N9" s="10">
        <f>'[3]Sheet'!AA$68</f>
        <v>0.14331210191082802</v>
      </c>
      <c r="O9" s="60">
        <f>'[3]Sheet'!AB$68</f>
        <v>0</v>
      </c>
      <c r="P9" s="10">
        <f>'[3]Sheet'!AC$68</f>
        <v>0.03333333333333333</v>
      </c>
      <c r="Q9" s="60">
        <f>'[3]Sheet'!$I$93</f>
        <v>0.039757994814174594</v>
      </c>
    </row>
    <row r="10" spans="2:17" ht="12.75">
      <c r="B10" s="13" t="s">
        <v>60</v>
      </c>
      <c r="C10" s="60">
        <f>'[3]Sheet'!P$118</f>
        <v>0.11926605504587157</v>
      </c>
      <c r="D10" s="10">
        <f>'[3]Sheet'!Q$118</f>
        <v>0.0010964912280701754</v>
      </c>
      <c r="E10" s="60">
        <f>'[3]Sheet'!R$118</f>
        <v>0.07991360691144708</v>
      </c>
      <c r="F10" s="10">
        <f>'[3]Sheet'!S$118</f>
        <v>0</v>
      </c>
      <c r="G10" s="60">
        <f>'[3]Sheet'!T$118</f>
        <v>0.11386138613861385</v>
      </c>
      <c r="H10" s="10">
        <f>'[3]Sheet'!U$118</f>
        <v>0</v>
      </c>
      <c r="I10" s="60">
        <f>'[3]Sheet'!V$118</f>
        <v>0.05555555555555555</v>
      </c>
      <c r="J10" s="10">
        <f>'[3]Sheet'!W$118</f>
        <v>0</v>
      </c>
      <c r="K10" s="60">
        <f>'[3]Sheet'!X$118</f>
        <v>0</v>
      </c>
      <c r="L10" s="10">
        <f>'[3]Sheet'!Y$118</f>
        <v>0.059748427672955975</v>
      </c>
      <c r="M10" s="60">
        <f>'[3]Sheet'!Z$118</f>
        <v>0</v>
      </c>
      <c r="N10" s="10">
        <f>'[3]Sheet'!AA$118</f>
        <v>0.10828025477707007</v>
      </c>
      <c r="O10" s="60">
        <f>'[3]Sheet'!AB$118</f>
        <v>0</v>
      </c>
      <c r="P10" s="10">
        <f>'[3]Sheet'!AC$118</f>
        <v>0.03333333333333333</v>
      </c>
      <c r="Q10" s="60">
        <f>'[3]Sheet'!$I$143</f>
        <v>0.025064822817631803</v>
      </c>
    </row>
    <row r="11" spans="2:17" ht="12.75">
      <c r="B11" s="16">
        <v>2006</v>
      </c>
      <c r="C11" s="66"/>
      <c r="D11" s="6"/>
      <c r="E11" s="66"/>
      <c r="F11" s="6"/>
      <c r="G11" s="66"/>
      <c r="H11" s="6"/>
      <c r="I11" s="66"/>
      <c r="J11" s="6"/>
      <c r="K11" s="66"/>
      <c r="L11" s="6"/>
      <c r="M11" s="66"/>
      <c r="N11" s="6"/>
      <c r="O11" s="66"/>
      <c r="P11" s="6"/>
      <c r="Q11" s="66"/>
    </row>
    <row r="12" spans="2:17" ht="12.75">
      <c r="B12" s="21" t="s">
        <v>57</v>
      </c>
      <c r="C12" s="49">
        <f>'[3]Sheet'!P22</f>
        <v>364</v>
      </c>
      <c r="D12" s="24">
        <f>'[3]Sheet'!Q22</f>
        <v>14</v>
      </c>
      <c r="E12" s="49">
        <f>'[3]Sheet'!R22</f>
        <v>439</v>
      </c>
      <c r="F12" s="24">
        <f>'[3]Sheet'!S22</f>
        <v>0</v>
      </c>
      <c r="G12" s="49">
        <f>'[3]Sheet'!T22</f>
        <v>205</v>
      </c>
      <c r="H12" s="24">
        <f>'[3]Sheet'!U22</f>
        <v>0</v>
      </c>
      <c r="I12" s="49">
        <f>'[3]Sheet'!V22</f>
        <v>255</v>
      </c>
      <c r="J12" s="24">
        <f>'[3]Sheet'!W22</f>
        <v>1</v>
      </c>
      <c r="K12" s="49">
        <f>'[3]Sheet'!X22</f>
        <v>0</v>
      </c>
      <c r="L12" s="24">
        <f>'[3]Sheet'!Y22</f>
        <v>172</v>
      </c>
      <c r="M12" s="49">
        <f>'[3]Sheet'!Z22</f>
        <v>1</v>
      </c>
      <c r="N12" s="24">
        <f>'[3]Sheet'!AA22</f>
        <v>368</v>
      </c>
      <c r="O12" s="49">
        <f>'[3]Sheet'!AB22</f>
        <v>3</v>
      </c>
      <c r="P12" s="24">
        <f>'[3]Sheet'!AC22</f>
        <v>61</v>
      </c>
      <c r="Q12" s="49">
        <f>'[3]Sheet'!$I46</f>
        <v>1883</v>
      </c>
    </row>
    <row r="13" spans="2:17" ht="14.25">
      <c r="B13" s="6" t="s">
        <v>58</v>
      </c>
      <c r="C13" s="48">
        <f>'[3]Sheet'!P23</f>
        <v>0.13270142180094788</v>
      </c>
      <c r="D13" s="32">
        <f>'[3]Sheet'!Q23</f>
        <v>0.0041803523439832785</v>
      </c>
      <c r="E13" s="48">
        <f>'[3]Sheet'!R23</f>
        <v>0.1740681998413957</v>
      </c>
      <c r="F13" s="32">
        <f>'[3]Sheet'!S23</f>
        <v>0</v>
      </c>
      <c r="G13" s="48">
        <f>'[3]Sheet'!T23</f>
        <v>0.14099037138927098</v>
      </c>
      <c r="H13" s="32">
        <f>'[3]Sheet'!U23</f>
        <v>0</v>
      </c>
      <c r="I13" s="48">
        <f>'[3]Sheet'!V23</f>
        <v>0.14505119453924914</v>
      </c>
      <c r="J13" s="32">
        <f>'[3]Sheet'!W23</f>
        <v>0.00037835792659856227</v>
      </c>
      <c r="K13" s="48">
        <f>'[3]Sheet'!X23</f>
        <v>0</v>
      </c>
      <c r="L13" s="32">
        <f>'[3]Sheet'!Y23</f>
        <v>0.10455927051671733</v>
      </c>
      <c r="M13" s="48">
        <f>'[3]Sheet'!Z23</f>
        <v>0.0003606202668589975</v>
      </c>
      <c r="N13" s="32">
        <f>'[3]Sheet'!AA23</f>
        <v>0.16304829419583516</v>
      </c>
      <c r="O13" s="48">
        <f>'[3]Sheet'!AB23</f>
        <v>0.00064963187527068</v>
      </c>
      <c r="P13" s="32">
        <f>'[3]Sheet'!AC23</f>
        <v>0.06455026455026455</v>
      </c>
      <c r="Q13" s="48">
        <f>'[3]Sheet'!$I47</f>
        <v>0.057013958276561603</v>
      </c>
    </row>
    <row r="14" spans="2:17" ht="12.75">
      <c r="B14" s="6" t="s">
        <v>59</v>
      </c>
      <c r="C14" s="60">
        <f>'[3]Sheet'!P$74</f>
        <v>0.15576323987538943</v>
      </c>
      <c r="D14" s="10">
        <f>'[3]Sheet'!Q$74</f>
        <v>0.007215007215007215</v>
      </c>
      <c r="E14" s="60">
        <f>'[3]Sheet'!R$74</f>
        <v>0.15225563909774437</v>
      </c>
      <c r="F14" s="10">
        <f>'[3]Sheet'!S$74</f>
        <v>0</v>
      </c>
      <c r="G14" s="60">
        <f>'[3]Sheet'!T$74</f>
        <v>0.16818181818181815</v>
      </c>
      <c r="H14" s="10">
        <f>'[3]Sheet'!U$74</f>
        <v>0</v>
      </c>
      <c r="I14" s="60">
        <f>'[3]Sheet'!V$74</f>
        <v>0.13261648745519714</v>
      </c>
      <c r="J14" s="10">
        <f>'[3]Sheet'!W$74</f>
        <v>0.0012562814070351757</v>
      </c>
      <c r="K14" s="60">
        <f>'[3]Sheet'!X$74</f>
        <v>0</v>
      </c>
      <c r="L14" s="10">
        <f>'[3]Sheet'!Y$74</f>
        <v>0.09411764705882353</v>
      </c>
      <c r="M14" s="60">
        <f>'[3]Sheet'!Z$74</f>
        <v>0.001652892561983471</v>
      </c>
      <c r="N14" s="10">
        <f>'[3]Sheet'!AA$74</f>
        <v>0.15723270440251572</v>
      </c>
      <c r="O14" s="60">
        <f>'[3]Sheet'!AB$74</f>
        <v>0.001682085786375105</v>
      </c>
      <c r="P14" s="10">
        <f>'[3]Sheet'!AC$74</f>
        <v>0.09803921568627452</v>
      </c>
      <c r="Q14" s="60">
        <f>'[3]Sheet'!$I$99</f>
        <v>0.04294736842105263</v>
      </c>
    </row>
    <row r="15" spans="2:17" ht="12.75">
      <c r="B15" s="14" t="s">
        <v>60</v>
      </c>
      <c r="C15" s="51">
        <f>'[3]Sheet'!P$124</f>
        <v>0.09345794392523364</v>
      </c>
      <c r="D15" s="15">
        <f>'[3]Sheet'!Q$124</f>
        <v>0.002886002886002886</v>
      </c>
      <c r="E15" s="51">
        <f>'[3]Sheet'!R$124</f>
        <v>0.10338345864661655</v>
      </c>
      <c r="F15" s="15">
        <f>'[3]Sheet'!S$124</f>
        <v>0</v>
      </c>
      <c r="G15" s="51">
        <f>'[3]Sheet'!T$124</f>
        <v>0.12272727272727274</v>
      </c>
      <c r="H15" s="15">
        <f>'[3]Sheet'!U$124</f>
        <v>0</v>
      </c>
      <c r="I15" s="51">
        <f>'[3]Sheet'!V$124</f>
        <v>0.1075268817204301</v>
      </c>
      <c r="J15" s="15">
        <f>'[3]Sheet'!W$124</f>
        <v>0</v>
      </c>
      <c r="K15" s="51">
        <f>'[3]Sheet'!X$124</f>
        <v>0</v>
      </c>
      <c r="L15" s="15">
        <f>'[3]Sheet'!Y$124</f>
        <v>0.05882352941176471</v>
      </c>
      <c r="M15" s="51">
        <f>'[3]Sheet'!Z$124</f>
        <v>0</v>
      </c>
      <c r="N15" s="15">
        <f>'[3]Sheet'!AA$124</f>
        <v>0.11949685534591195</v>
      </c>
      <c r="O15" s="51">
        <f>'[3]Sheet'!AB$124</f>
        <v>0</v>
      </c>
      <c r="P15" s="15">
        <f>'[3]Sheet'!AC$124</f>
        <v>0.0784313725490196</v>
      </c>
      <c r="Q15" s="51">
        <f>'[3]Sheet'!$I$149</f>
        <v>0.029473684210526315</v>
      </c>
    </row>
    <row r="16" spans="2:10" ht="12.75">
      <c r="B16" s="23" t="s">
        <v>61</v>
      </c>
      <c r="C16" s="4"/>
      <c r="D16" s="4"/>
      <c r="E16" s="4"/>
      <c r="F16" s="4"/>
      <c r="G16" s="4"/>
      <c r="H16" s="4"/>
      <c r="I16" s="4"/>
      <c r="J16" s="4"/>
    </row>
    <row r="17" ht="13.5">
      <c r="B17" s="11" t="s">
        <v>62</v>
      </c>
    </row>
    <row r="18" ht="13.5">
      <c r="B18" s="11" t="s">
        <v>75</v>
      </c>
    </row>
    <row r="19" ht="12.75">
      <c r="B19" s="4" t="s">
        <v>103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19"/>
  <sheetViews>
    <sheetView workbookViewId="0" topLeftCell="B1">
      <selection activeCell="B5" sqref="B5"/>
    </sheetView>
  </sheetViews>
  <sheetFormatPr defaultColWidth="9.140625" defaultRowHeight="12.75"/>
  <cols>
    <col min="1" max="1" width="2.28125" style="0" customWidth="1"/>
    <col min="2" max="2" width="42.7109375" style="0" customWidth="1"/>
    <col min="3" max="3" width="10.28125" style="0" customWidth="1"/>
    <col min="4" max="4" width="10.7109375" style="0" customWidth="1"/>
    <col min="5" max="5" width="10.421875" style="0" customWidth="1"/>
    <col min="6" max="9" width="10.28125" style="0" customWidth="1"/>
    <col min="10" max="10" width="11.57421875" style="0" customWidth="1"/>
    <col min="11" max="11" width="10.140625" style="0" customWidth="1"/>
    <col min="12" max="13" width="9.8515625" style="0" customWidth="1"/>
    <col min="14" max="14" width="10.7109375" style="0" customWidth="1"/>
    <col min="15" max="15" width="11.00390625" style="0" customWidth="1"/>
    <col min="16" max="16" width="10.57421875" style="0" customWidth="1"/>
    <col min="17" max="17" width="10.7109375" style="0" customWidth="1"/>
  </cols>
  <sheetData>
    <row r="3" ht="12.75">
      <c r="B3" s="2" t="s">
        <v>63</v>
      </c>
    </row>
    <row r="4" ht="12.75">
      <c r="B4" s="2" t="s">
        <v>93</v>
      </c>
    </row>
    <row r="5" spans="1:17" ht="67.5" customHeight="1">
      <c r="A5" t="s">
        <v>0</v>
      </c>
      <c r="B5" s="1" t="s">
        <v>0</v>
      </c>
      <c r="C5" s="45" t="s">
        <v>78</v>
      </c>
      <c r="D5" s="18" t="s">
        <v>90</v>
      </c>
      <c r="E5" s="45" t="s">
        <v>80</v>
      </c>
      <c r="F5" s="18" t="s">
        <v>13</v>
      </c>
      <c r="G5" s="45" t="s">
        <v>88</v>
      </c>
      <c r="H5" s="18" t="s">
        <v>89</v>
      </c>
      <c r="I5" s="45" t="s">
        <v>81</v>
      </c>
      <c r="J5" s="18" t="s">
        <v>91</v>
      </c>
      <c r="K5" s="45" t="s">
        <v>83</v>
      </c>
      <c r="L5" s="18" t="s">
        <v>84</v>
      </c>
      <c r="M5" s="45" t="s">
        <v>104</v>
      </c>
      <c r="N5" s="18" t="s">
        <v>85</v>
      </c>
      <c r="O5" s="45" t="s">
        <v>86</v>
      </c>
      <c r="P5" s="18" t="s">
        <v>87</v>
      </c>
      <c r="Q5" s="45" t="s">
        <v>105</v>
      </c>
    </row>
    <row r="6" spans="2:10" ht="12.75">
      <c r="B6" s="12">
        <v>2005</v>
      </c>
      <c r="C6" s="5"/>
      <c r="D6" s="5"/>
      <c r="E6" s="5"/>
      <c r="F6" s="5"/>
      <c r="G6" s="5"/>
      <c r="H6" s="5"/>
      <c r="I6" s="5"/>
      <c r="J6" s="5"/>
    </row>
    <row r="7" spans="2:18" ht="12.75">
      <c r="B7" s="21" t="s">
        <v>64</v>
      </c>
      <c r="C7" s="24">
        <v>630</v>
      </c>
      <c r="D7" s="24">
        <v>101</v>
      </c>
      <c r="E7" s="24">
        <v>372</v>
      </c>
      <c r="F7" s="24">
        <v>42</v>
      </c>
      <c r="G7" s="24">
        <v>164</v>
      </c>
      <c r="H7" s="24">
        <v>16</v>
      </c>
      <c r="I7" s="24">
        <v>359</v>
      </c>
      <c r="J7" s="24">
        <v>28</v>
      </c>
      <c r="K7" s="24">
        <v>121</v>
      </c>
      <c r="L7" s="24">
        <v>456</v>
      </c>
      <c r="M7" s="24">
        <v>27</v>
      </c>
      <c r="N7" s="24">
        <v>647</v>
      </c>
      <c r="O7" s="24">
        <v>83</v>
      </c>
      <c r="P7" s="24">
        <v>287</v>
      </c>
      <c r="Q7" s="26">
        <v>3333</v>
      </c>
      <c r="R7" s="33"/>
    </row>
    <row r="8" spans="2:17" ht="14.25">
      <c r="B8" s="6" t="s">
        <v>65</v>
      </c>
      <c r="C8" s="32">
        <v>0.24551831644583008</v>
      </c>
      <c r="D8" s="32">
        <v>0.022519509476031215</v>
      </c>
      <c r="E8" s="32">
        <v>0.15359207266721717</v>
      </c>
      <c r="F8" s="32">
        <v>0.013662979830839297</v>
      </c>
      <c r="G8" s="32">
        <v>0.10868124585818423</v>
      </c>
      <c r="H8" s="32">
        <v>0.011931394481730051</v>
      </c>
      <c r="I8" s="32">
        <v>0.21394517282479142</v>
      </c>
      <c r="J8" s="32">
        <v>0.012400354295837024</v>
      </c>
      <c r="K8" s="32">
        <v>0.06688778330569375</v>
      </c>
      <c r="L8" s="32">
        <v>0.2698224852071006</v>
      </c>
      <c r="M8" s="32">
        <v>0.008797653958944282</v>
      </c>
      <c r="N8" s="32">
        <v>0.30290262172284643</v>
      </c>
      <c r="O8" s="32">
        <v>0.02285871660699532</v>
      </c>
      <c r="P8" s="32">
        <v>0.31469298245614036</v>
      </c>
      <c r="Q8" s="25">
        <v>0.10230202578268877</v>
      </c>
    </row>
    <row r="9" spans="2:17" ht="12.75">
      <c r="B9" s="6" t="s">
        <v>66</v>
      </c>
      <c r="C9" s="10">
        <v>0.5229357798165137</v>
      </c>
      <c r="D9" s="10">
        <v>0.06140350877192982</v>
      </c>
      <c r="E9" s="10">
        <v>0.38228941684665224</v>
      </c>
      <c r="F9" s="10">
        <v>0.03879849812265332</v>
      </c>
      <c r="G9" s="10">
        <v>0.4158415841584158</v>
      </c>
      <c r="H9" s="10">
        <v>0.03651685393258427</v>
      </c>
      <c r="I9" s="10">
        <v>0.3784722222222222</v>
      </c>
      <c r="J9" s="10">
        <v>0.031791907514450865</v>
      </c>
      <c r="K9" s="10">
        <v>0.058823529411764705</v>
      </c>
      <c r="L9" s="10">
        <v>0.4811320754716981</v>
      </c>
      <c r="M9" s="10">
        <v>0.02936378466557912</v>
      </c>
      <c r="N9" s="10">
        <v>0.5127388535031847</v>
      </c>
      <c r="O9" s="10">
        <v>0.047097480832420595</v>
      </c>
      <c r="P9" s="10">
        <v>0.49333333333333335</v>
      </c>
      <c r="Q9" s="10">
        <v>0.16522615960818207</v>
      </c>
    </row>
    <row r="10" spans="2:17" ht="12.75">
      <c r="B10" s="13" t="s">
        <v>67</v>
      </c>
      <c r="C10" s="10">
        <v>0.24464831804281345</v>
      </c>
      <c r="D10" s="10">
        <v>0.013157894736842105</v>
      </c>
      <c r="E10" s="10">
        <v>0.10151187904967603</v>
      </c>
      <c r="F10" s="10">
        <v>0.0012515644555694619</v>
      </c>
      <c r="G10" s="10">
        <v>0.07920792079207921</v>
      </c>
      <c r="H10" s="10">
        <v>0</v>
      </c>
      <c r="I10" s="10">
        <v>0.18055555555555555</v>
      </c>
      <c r="J10" s="10">
        <v>0</v>
      </c>
      <c r="K10" s="10">
        <v>0.02689075630252101</v>
      </c>
      <c r="L10" s="10">
        <v>0.1949685534591195</v>
      </c>
      <c r="M10" s="10">
        <v>0.0032626427406199023</v>
      </c>
      <c r="N10" s="10">
        <v>0.2643312101910828</v>
      </c>
      <c r="O10" s="10">
        <v>0.008762322015334063</v>
      </c>
      <c r="P10" s="10">
        <v>0.24</v>
      </c>
      <c r="Q10" s="10">
        <v>0.05978104292711034</v>
      </c>
    </row>
    <row r="11" spans="2:17" ht="12.75">
      <c r="B11" s="16">
        <v>2006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17" ht="12.75">
      <c r="B12" s="21" t="s">
        <v>64</v>
      </c>
      <c r="C12" s="24">
        <v>702</v>
      </c>
      <c r="D12" s="24">
        <v>96</v>
      </c>
      <c r="E12" s="24">
        <v>400</v>
      </c>
      <c r="F12" s="24">
        <v>51</v>
      </c>
      <c r="G12" s="24">
        <v>281</v>
      </c>
      <c r="H12" s="24">
        <v>29</v>
      </c>
      <c r="I12" s="24">
        <v>453</v>
      </c>
      <c r="J12" s="24">
        <v>47</v>
      </c>
      <c r="K12" s="24">
        <v>49</v>
      </c>
      <c r="L12" s="24">
        <v>385</v>
      </c>
      <c r="M12" s="24">
        <v>39</v>
      </c>
      <c r="N12" s="24">
        <v>596</v>
      </c>
      <c r="O12" s="24">
        <v>102</v>
      </c>
      <c r="P12" s="24">
        <v>212</v>
      </c>
      <c r="Q12" s="26">
        <v>3442</v>
      </c>
    </row>
    <row r="13" spans="2:17" ht="14.25">
      <c r="B13" s="6" t="s">
        <v>65</v>
      </c>
      <c r="C13" s="32">
        <v>0.2559241706161137</v>
      </c>
      <c r="D13" s="32">
        <v>0.02866527321588534</v>
      </c>
      <c r="E13" s="32">
        <v>0.1586042823156225</v>
      </c>
      <c r="F13" s="32">
        <v>0.016414547795300934</v>
      </c>
      <c r="G13" s="32">
        <v>0.19325997248968363</v>
      </c>
      <c r="H13" s="32">
        <v>0.02185380557648832</v>
      </c>
      <c r="I13" s="32">
        <v>0.257679180887372</v>
      </c>
      <c r="J13" s="32">
        <v>0.017782822550132426</v>
      </c>
      <c r="K13" s="32">
        <v>0.025980911983032873</v>
      </c>
      <c r="L13" s="32">
        <v>0.23404255319148937</v>
      </c>
      <c r="M13" s="32">
        <v>0.014064190407500902</v>
      </c>
      <c r="N13" s="32">
        <v>0.26406734603455917</v>
      </c>
      <c r="O13" s="32">
        <v>0.02208748375920312</v>
      </c>
      <c r="P13" s="32">
        <v>0.22433862433862434</v>
      </c>
      <c r="Q13" s="25">
        <v>0.10421776122566385</v>
      </c>
    </row>
    <row r="14" spans="2:17" ht="12.75">
      <c r="B14" s="6" t="s">
        <v>66</v>
      </c>
      <c r="C14" s="10">
        <v>0.557632398753894</v>
      </c>
      <c r="D14" s="10">
        <v>0.05916305916305916</v>
      </c>
      <c r="E14" s="10">
        <v>0.3233082706766917</v>
      </c>
      <c r="F14" s="10">
        <v>0.05188067444876784</v>
      </c>
      <c r="G14" s="10">
        <v>0.4409090909090909</v>
      </c>
      <c r="H14" s="10">
        <v>0.04100946372239748</v>
      </c>
      <c r="I14" s="10">
        <v>0.44802867383512546</v>
      </c>
      <c r="J14" s="10">
        <v>0.04271356783919598</v>
      </c>
      <c r="K14" s="10">
        <v>0.03271028037383177</v>
      </c>
      <c r="L14" s="10">
        <v>0.4117647058823529</v>
      </c>
      <c r="M14" s="10">
        <v>0.04132231404958678</v>
      </c>
      <c r="N14" s="10">
        <v>0.5723270440251572</v>
      </c>
      <c r="O14" s="10">
        <v>0.05214465937762826</v>
      </c>
      <c r="P14" s="10">
        <v>0.5294117647058824</v>
      </c>
      <c r="Q14" s="10">
        <v>0.16631578947368422</v>
      </c>
    </row>
    <row r="15" spans="2:17" ht="12.75">
      <c r="B15" s="14" t="s">
        <v>67</v>
      </c>
      <c r="C15" s="15">
        <v>0.2772585669781931</v>
      </c>
      <c r="D15" s="15">
        <v>0.021645021645021644</v>
      </c>
      <c r="E15" s="15">
        <v>0.08270676691729323</v>
      </c>
      <c r="F15" s="15">
        <v>0.0025940337224383916</v>
      </c>
      <c r="G15" s="15">
        <v>0.2</v>
      </c>
      <c r="H15" s="15">
        <v>0.015772870662460567</v>
      </c>
      <c r="I15" s="15">
        <v>0.2007168458781362</v>
      </c>
      <c r="J15" s="15">
        <v>0.001256281407035176</v>
      </c>
      <c r="K15" s="15">
        <v>0.009345794392523364</v>
      </c>
      <c r="L15" s="15">
        <v>0.12352941176470589</v>
      </c>
      <c r="M15" s="15">
        <v>0.0049586776859504135</v>
      </c>
      <c r="N15" s="15">
        <v>0.2358490566037736</v>
      </c>
      <c r="O15" s="15">
        <v>0.008410428931875526</v>
      </c>
      <c r="P15" s="15">
        <v>0.3627450980392157</v>
      </c>
      <c r="Q15" s="15">
        <v>0.06021052631578947</v>
      </c>
    </row>
    <row r="16" spans="2:10" ht="12.75">
      <c r="B16" s="23" t="s">
        <v>68</v>
      </c>
      <c r="C16" s="4"/>
      <c r="D16" s="4"/>
      <c r="E16" s="4"/>
      <c r="F16" s="4"/>
      <c r="G16" s="4"/>
      <c r="H16" s="4"/>
      <c r="I16" s="4"/>
      <c r="J16" s="4"/>
    </row>
    <row r="17" ht="13.5">
      <c r="B17" s="11" t="s">
        <v>62</v>
      </c>
    </row>
    <row r="18" ht="13.5">
      <c r="B18" s="11" t="s">
        <v>75</v>
      </c>
    </row>
    <row r="19" ht="12.75">
      <c r="B19" s="4" t="s">
        <v>103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19"/>
  <sheetViews>
    <sheetView workbookViewId="0" topLeftCell="A1">
      <selection activeCell="B5" sqref="B5"/>
    </sheetView>
  </sheetViews>
  <sheetFormatPr defaultColWidth="9.140625" defaultRowHeight="12.75"/>
  <cols>
    <col min="1" max="1" width="2.28125" style="0" customWidth="1"/>
    <col min="2" max="2" width="38.7109375" style="0" customWidth="1"/>
    <col min="3" max="3" width="10.28125" style="0" customWidth="1"/>
    <col min="4" max="4" width="10.57421875" style="0" customWidth="1"/>
    <col min="5" max="5" width="10.421875" style="0" customWidth="1"/>
    <col min="6" max="10" width="10.28125" style="0" customWidth="1"/>
    <col min="11" max="11" width="9.7109375" style="0" customWidth="1"/>
    <col min="12" max="13" width="10.00390625" style="0" customWidth="1"/>
    <col min="14" max="14" width="10.8515625" style="0" customWidth="1"/>
    <col min="15" max="15" width="11.140625" style="0" customWidth="1"/>
    <col min="16" max="16" width="10.421875" style="0" customWidth="1"/>
  </cols>
  <sheetData>
    <row r="3" ht="12.75">
      <c r="B3" s="43" t="s">
        <v>69</v>
      </c>
    </row>
    <row r="4" ht="12.75">
      <c r="B4" s="2" t="s">
        <v>93</v>
      </c>
    </row>
    <row r="5" spans="1:17" ht="66" customHeight="1">
      <c r="A5" t="s">
        <v>0</v>
      </c>
      <c r="B5" s="1" t="s">
        <v>0</v>
      </c>
      <c r="C5" s="45" t="s">
        <v>78</v>
      </c>
      <c r="D5" s="18" t="s">
        <v>90</v>
      </c>
      <c r="E5" s="45" t="s">
        <v>80</v>
      </c>
      <c r="F5" s="18" t="s">
        <v>13</v>
      </c>
      <c r="G5" s="45" t="s">
        <v>88</v>
      </c>
      <c r="H5" s="18" t="s">
        <v>89</v>
      </c>
      <c r="I5" s="45" t="s">
        <v>81</v>
      </c>
      <c r="J5" s="18" t="s">
        <v>91</v>
      </c>
      <c r="K5" s="45" t="s">
        <v>83</v>
      </c>
      <c r="L5" s="18" t="s">
        <v>84</v>
      </c>
      <c r="M5" s="45" t="s">
        <v>104</v>
      </c>
      <c r="N5" s="18" t="s">
        <v>85</v>
      </c>
      <c r="O5" s="45" t="s">
        <v>86</v>
      </c>
      <c r="P5" s="18" t="s">
        <v>87</v>
      </c>
      <c r="Q5" s="45" t="s">
        <v>105</v>
      </c>
    </row>
    <row r="6" spans="2:17" ht="12.75">
      <c r="B6" s="12">
        <v>2005</v>
      </c>
      <c r="C6" s="46"/>
      <c r="D6" s="5"/>
      <c r="E6" s="46"/>
      <c r="F6" s="5"/>
      <c r="G6" s="46"/>
      <c r="H6" s="5"/>
      <c r="I6" s="46"/>
      <c r="J6" s="5"/>
      <c r="K6" s="52"/>
      <c r="M6" s="52"/>
      <c r="O6" s="52"/>
      <c r="Q6" s="52"/>
    </row>
    <row r="7" spans="2:18" ht="12.75">
      <c r="B7" s="21" t="s">
        <v>70</v>
      </c>
      <c r="C7" s="49">
        <v>31</v>
      </c>
      <c r="D7" s="24">
        <v>5</v>
      </c>
      <c r="E7" s="49">
        <v>11</v>
      </c>
      <c r="F7" s="24">
        <v>1</v>
      </c>
      <c r="G7" s="49">
        <v>7</v>
      </c>
      <c r="H7" s="24">
        <v>2</v>
      </c>
      <c r="I7" s="49">
        <v>16</v>
      </c>
      <c r="J7" s="24">
        <v>0</v>
      </c>
      <c r="K7" s="49">
        <v>32</v>
      </c>
      <c r="L7" s="24">
        <v>19</v>
      </c>
      <c r="M7" s="49">
        <v>1</v>
      </c>
      <c r="N7" s="24">
        <v>8</v>
      </c>
      <c r="O7" s="49">
        <v>0</v>
      </c>
      <c r="P7" s="24">
        <v>3</v>
      </c>
      <c r="Q7" s="49">
        <v>136</v>
      </c>
      <c r="R7" s="33"/>
    </row>
    <row r="8" spans="2:17" ht="14.25">
      <c r="B8" s="6" t="s">
        <v>71</v>
      </c>
      <c r="C8" s="48">
        <v>0.012081060015588464</v>
      </c>
      <c r="D8" s="32">
        <v>0.0011148272017837235</v>
      </c>
      <c r="E8" s="48">
        <v>0.004541701073492981</v>
      </c>
      <c r="F8" s="32">
        <v>0.00032530904359141186</v>
      </c>
      <c r="G8" s="48">
        <v>0.004638833664678595</v>
      </c>
      <c r="H8" s="32">
        <v>0.0014914243102162564</v>
      </c>
      <c r="I8" s="48">
        <v>0.009535160905840286</v>
      </c>
      <c r="J8" s="32">
        <v>0</v>
      </c>
      <c r="K8" s="48">
        <v>0.017689331122166942</v>
      </c>
      <c r="L8" s="32">
        <v>0.011242603550295858</v>
      </c>
      <c r="M8" s="48">
        <v>0.00032583903551645487</v>
      </c>
      <c r="N8" s="32">
        <v>0.003745318352059925</v>
      </c>
      <c r="O8" s="48">
        <v>0</v>
      </c>
      <c r="P8" s="32">
        <v>0.003289473684210526</v>
      </c>
      <c r="Q8" s="48">
        <v>0.004174340085942296</v>
      </c>
    </row>
    <row r="9" spans="2:17" ht="12.75">
      <c r="B9" s="6" t="s">
        <v>72</v>
      </c>
      <c r="C9" s="60">
        <v>0.03058103975535168</v>
      </c>
      <c r="D9" s="10">
        <v>0.005482456140350877</v>
      </c>
      <c r="E9" s="60">
        <v>0.008639308855291577</v>
      </c>
      <c r="F9" s="10">
        <v>0.0012515644555694619</v>
      </c>
      <c r="G9" s="60">
        <v>0.01485148514851485</v>
      </c>
      <c r="H9" s="10">
        <v>0.0056179775280898875</v>
      </c>
      <c r="I9" s="60">
        <v>0.020833333333333332</v>
      </c>
      <c r="J9" s="10">
        <v>0</v>
      </c>
      <c r="K9" s="60">
        <v>0.04201680672268908</v>
      </c>
      <c r="L9" s="10">
        <v>0.03459119496855346</v>
      </c>
      <c r="M9" s="60">
        <v>0.0016313213703099511</v>
      </c>
      <c r="N9" s="10">
        <v>0.009554140127388535</v>
      </c>
      <c r="O9" s="60">
        <v>0.001095290251916758</v>
      </c>
      <c r="P9" s="10">
        <v>0.013333333333333334</v>
      </c>
      <c r="Q9" s="60">
        <v>0.010659752232785941</v>
      </c>
    </row>
    <row r="10" spans="2:17" ht="12.75">
      <c r="B10" s="13" t="s">
        <v>73</v>
      </c>
      <c r="C10" s="60">
        <v>0.01529051987767584</v>
      </c>
      <c r="D10" s="10">
        <v>0</v>
      </c>
      <c r="E10" s="60">
        <v>0.004319654427645789</v>
      </c>
      <c r="F10" s="10">
        <v>0</v>
      </c>
      <c r="G10" s="60">
        <v>0.0049504950495049506</v>
      </c>
      <c r="H10" s="10">
        <v>0</v>
      </c>
      <c r="I10" s="60">
        <v>0.013888888888888888</v>
      </c>
      <c r="J10" s="10">
        <v>0</v>
      </c>
      <c r="K10" s="60">
        <v>0.0016806722689075631</v>
      </c>
      <c r="L10" s="10">
        <v>0.006289308176100629</v>
      </c>
      <c r="M10" s="60">
        <v>0</v>
      </c>
      <c r="N10" s="10">
        <v>0.006369426751592357</v>
      </c>
      <c r="O10" s="60">
        <v>0</v>
      </c>
      <c r="P10" s="10">
        <v>0</v>
      </c>
      <c r="Q10" s="60">
        <v>0.0024488619994237973</v>
      </c>
    </row>
    <row r="11" spans="2:17" ht="12.75">
      <c r="B11" s="16">
        <v>2006</v>
      </c>
      <c r="C11" s="66"/>
      <c r="D11" s="6"/>
      <c r="E11" s="66"/>
      <c r="F11" s="6"/>
      <c r="G11" s="66"/>
      <c r="H11" s="6"/>
      <c r="I11" s="66"/>
      <c r="J11" s="6"/>
      <c r="K11" s="66"/>
      <c r="L11" s="6"/>
      <c r="M11" s="66"/>
      <c r="N11" s="6"/>
      <c r="O11" s="66"/>
      <c r="P11" s="6"/>
      <c r="Q11" s="66"/>
    </row>
    <row r="12" spans="2:17" ht="12.75">
      <c r="B12" s="21" t="s">
        <v>70</v>
      </c>
      <c r="C12" s="49">
        <v>25</v>
      </c>
      <c r="D12" s="24">
        <v>2</v>
      </c>
      <c r="E12" s="49">
        <v>7</v>
      </c>
      <c r="F12" s="24">
        <v>1</v>
      </c>
      <c r="G12" s="49">
        <v>14</v>
      </c>
      <c r="H12" s="24">
        <v>19</v>
      </c>
      <c r="I12" s="49">
        <v>7</v>
      </c>
      <c r="J12" s="24">
        <v>1</v>
      </c>
      <c r="K12" s="49">
        <v>1</v>
      </c>
      <c r="L12" s="24">
        <v>5</v>
      </c>
      <c r="M12" s="49">
        <v>2</v>
      </c>
      <c r="N12" s="24">
        <v>8</v>
      </c>
      <c r="O12" s="49">
        <v>4</v>
      </c>
      <c r="P12" s="24">
        <v>4</v>
      </c>
      <c r="Q12" s="49">
        <v>100</v>
      </c>
    </row>
    <row r="13" spans="2:17" ht="14.25">
      <c r="B13" s="6" t="s">
        <v>71</v>
      </c>
      <c r="C13" s="48">
        <v>0.00911410864017499</v>
      </c>
      <c r="D13" s="32">
        <v>0.0005971931919976113</v>
      </c>
      <c r="E13" s="48">
        <v>0.0027755749405233942</v>
      </c>
      <c r="F13" s="32">
        <v>0.000321853878339234</v>
      </c>
      <c r="G13" s="48">
        <v>0.009628610729023384</v>
      </c>
      <c r="H13" s="32">
        <v>0.014318010550113038</v>
      </c>
      <c r="I13" s="48">
        <v>0.003981797497155859</v>
      </c>
      <c r="J13" s="32">
        <v>0.00037835792659856227</v>
      </c>
      <c r="K13" s="48">
        <v>0.0005302226935312832</v>
      </c>
      <c r="L13" s="32">
        <v>0.00303951367781155</v>
      </c>
      <c r="M13" s="48">
        <v>0.000721240533717995</v>
      </c>
      <c r="N13" s="32">
        <v>0.003544528134692069</v>
      </c>
      <c r="O13" s="48">
        <v>0.0008661758336942399</v>
      </c>
      <c r="P13" s="32">
        <v>0.004232804232804233</v>
      </c>
      <c r="Q13" s="48">
        <v>0.0030278257183516516</v>
      </c>
    </row>
    <row r="14" spans="2:17" ht="12.75">
      <c r="B14" s="6" t="s">
        <v>72</v>
      </c>
      <c r="C14" s="60">
        <v>0.024922118380062305</v>
      </c>
      <c r="D14" s="10">
        <v>0.002886002886002886</v>
      </c>
      <c r="E14" s="60">
        <v>0.007518796992481203</v>
      </c>
      <c r="F14" s="10">
        <v>0.0012970168612191958</v>
      </c>
      <c r="G14" s="60">
        <v>0.03636363636363636</v>
      </c>
      <c r="H14" s="10">
        <v>0.022082018927444796</v>
      </c>
      <c r="I14" s="60">
        <v>0.010752688172043012</v>
      </c>
      <c r="J14" s="10">
        <v>0.001256281407035176</v>
      </c>
      <c r="K14" s="60">
        <v>0.001557632398753894</v>
      </c>
      <c r="L14" s="10">
        <v>0.008823529411764706</v>
      </c>
      <c r="M14" s="60">
        <v>0.003305785123966942</v>
      </c>
      <c r="N14" s="10">
        <v>0.009433962264150943</v>
      </c>
      <c r="O14" s="60">
        <v>0.002523128679562658</v>
      </c>
      <c r="P14" s="10">
        <v>0.00980392156862745</v>
      </c>
      <c r="Q14" s="60">
        <v>0.006596491228070175</v>
      </c>
    </row>
    <row r="15" spans="2:17" ht="12.75">
      <c r="B15" s="14" t="s">
        <v>73</v>
      </c>
      <c r="C15" s="51">
        <v>0.012461059190031152</v>
      </c>
      <c r="D15" s="15">
        <v>0</v>
      </c>
      <c r="E15" s="51">
        <v>0.0018796992481203006</v>
      </c>
      <c r="F15" s="15">
        <v>0</v>
      </c>
      <c r="G15" s="51">
        <v>0.004545454545454545</v>
      </c>
      <c r="H15" s="15">
        <v>0.006309148264984227</v>
      </c>
      <c r="I15" s="51">
        <v>0.0035842293906810036</v>
      </c>
      <c r="J15" s="15">
        <v>0</v>
      </c>
      <c r="K15" s="51">
        <v>0</v>
      </c>
      <c r="L15" s="15">
        <v>0.0029411764705882353</v>
      </c>
      <c r="M15" s="51">
        <v>0</v>
      </c>
      <c r="N15" s="15">
        <v>0.006289308176100629</v>
      </c>
      <c r="O15" s="51">
        <v>0</v>
      </c>
      <c r="P15" s="15">
        <v>0.00980392156862745</v>
      </c>
      <c r="Q15" s="51">
        <v>0.001824561403508772</v>
      </c>
    </row>
    <row r="16" spans="2:10" ht="12.75">
      <c r="B16" s="23" t="s">
        <v>74</v>
      </c>
      <c r="C16" s="4"/>
      <c r="D16" s="4"/>
      <c r="E16" s="4"/>
      <c r="F16" s="4"/>
      <c r="G16" s="4"/>
      <c r="H16" s="4"/>
      <c r="I16" s="4"/>
      <c r="J16" s="4"/>
    </row>
    <row r="17" ht="13.5">
      <c r="B17" s="11" t="s">
        <v>62</v>
      </c>
    </row>
    <row r="18" ht="13.5">
      <c r="B18" s="11" t="s">
        <v>75</v>
      </c>
    </row>
    <row r="19" ht="12.75">
      <c r="B19" s="4" t="s">
        <v>103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LUHD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jan.kerssens</dc:creator>
  <cp:keywords/>
  <dc:description/>
  <cp:lastModifiedBy>Angela</cp:lastModifiedBy>
  <cp:lastPrinted>2007-11-20T09:48:55Z</cp:lastPrinted>
  <dcterms:created xsi:type="dcterms:W3CDTF">2007-06-18T12:57:33Z</dcterms:created>
  <dcterms:modified xsi:type="dcterms:W3CDTF">2008-01-28T10:51:47Z</dcterms:modified>
  <cp:category/>
  <cp:version/>
  <cp:contentType/>
  <cp:contentStatus/>
</cp:coreProperties>
</file>