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Table G1 - Beds-etc" sheetId="1" r:id="rId1"/>
    <sheet name="Table G2 - Time-day Ad" sheetId="2" r:id="rId2"/>
    <sheet name="Table G3 - SourceOfAd" sheetId="3" r:id="rId3"/>
    <sheet name="Table G4 - Ventilation" sheetId="4" r:id="rId4"/>
    <sheet name="Table G5 - Non-invasive" sheetId="5" r:id="rId5"/>
    <sheet name="Table G6 - RRT" sheetId="6" r:id="rId6"/>
    <sheet name="Table G7 - CarVasSup" sheetId="7" r:id="rId7"/>
    <sheet name="Table G8 - PACF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<sst xmlns="http://schemas.openxmlformats.org/spreadsheetml/2006/main" count="175" uniqueCount="91">
  <si>
    <t xml:space="preserve"> </t>
  </si>
  <si>
    <t>Number of admissions</t>
  </si>
  <si>
    <t>Beds</t>
  </si>
  <si>
    <r>
      <t>Median Length of Stay</t>
    </r>
    <r>
      <rPr>
        <vertAlign val="superscript"/>
        <sz val="10"/>
        <rFont val="Arial"/>
        <family val="2"/>
      </rPr>
      <t>1</t>
    </r>
  </si>
  <si>
    <r>
      <t>Mean Length of Stay</t>
    </r>
    <r>
      <rPr>
        <vertAlign val="superscript"/>
        <sz val="10"/>
        <rFont val="Arial"/>
        <family val="2"/>
      </rPr>
      <t>1</t>
    </r>
  </si>
  <si>
    <t>Median Age</t>
  </si>
  <si>
    <r>
      <t>Occupied bed days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</si>
  <si>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Based on time between admission and discharge in fractional days</t>
    </r>
  </si>
  <si>
    <t>Number of non-invasive ventilation days</t>
  </si>
  <si>
    <r>
      <t xml:space="preserve">% non-invasive ventilation days </t>
    </r>
    <r>
      <rPr>
        <vertAlign val="superscript"/>
        <sz val="10"/>
        <rFont val="Arial"/>
        <family val="2"/>
      </rPr>
      <t>1</t>
    </r>
  </si>
  <si>
    <t>% patients ventilated non-invasely at any time</t>
  </si>
  <si>
    <t>% patients ventilated non-invasively &gt;2 days</t>
  </si>
  <si>
    <t>No data</t>
  </si>
  <si>
    <t>Dr Gray's Hospital</t>
  </si>
  <si>
    <t>Table G1 - Beds, admissions, length of stay, age and sex (2006)</t>
  </si>
  <si>
    <t xml:space="preserve"> Funded Level 3</t>
  </si>
  <si>
    <t xml:space="preserve"> Funded Level 2</t>
  </si>
  <si>
    <t xml:space="preserve"> Funded Level 1</t>
  </si>
  <si>
    <t>Occupancy %</t>
  </si>
  <si>
    <t>Mean Age</t>
  </si>
  <si>
    <t>% Male</t>
  </si>
  <si>
    <t>% Female</t>
  </si>
  <si>
    <t>* Dr Gray's Hospital Level 2 beds not included (except in the number of Level 2 beds)</t>
  </si>
  <si>
    <t>Admission time</t>
  </si>
  <si>
    <t xml:space="preserve">  8:01am-8pm</t>
  </si>
  <si>
    <t xml:space="preserve">  8:01pm-12midnight</t>
  </si>
  <si>
    <t xml:space="preserve">  0:01am-8am</t>
  </si>
  <si>
    <t>Admission day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</si>
  <si>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</si>
  <si>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</si>
  <si>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</si>
  <si>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</si>
  <si>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</si>
  <si>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 Saturday</t>
  </si>
  <si>
    <t xml:space="preserve">  Sunday</t>
  </si>
  <si>
    <r>
      <t xml:space="preserve">Out of hours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</si>
  <si>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Out of hours: Weekends and 8pm-8am on Monday-Friday</t>
    </r>
  </si>
  <si>
    <t>Table G2 - Admission time and day of the week (2006)</t>
  </si>
  <si>
    <t>* Dr Gray's Hospital Level 2 beds not included</t>
  </si>
  <si>
    <t>Table G3 - Admission source and nature of surgery (2006)</t>
  </si>
  <si>
    <t>Admission source</t>
  </si>
  <si>
    <t xml:space="preserve">  A&amp;E in this hospital</t>
  </si>
  <si>
    <t xml:space="preserve">  Recovery/theatre in this hospital</t>
  </si>
  <si>
    <t xml:space="preserve">  Ward in this hospital</t>
  </si>
  <si>
    <t xml:space="preserve">  ICU in this hospital</t>
  </si>
  <si>
    <t xml:space="preserve">  HDU in this hospital</t>
  </si>
  <si>
    <t xml:space="preserve">  ICU in another hospital</t>
  </si>
  <si>
    <t xml:space="preserve">  HDU in another hospital</t>
  </si>
  <si>
    <t xml:space="preserve">  Ward other hospital</t>
  </si>
  <si>
    <t xml:space="preserve">  Home</t>
  </si>
  <si>
    <t>Total Admissions</t>
  </si>
  <si>
    <r>
      <t>Nature of surgery</t>
    </r>
    <r>
      <rPr>
        <vertAlign val="superscript"/>
        <sz val="10"/>
        <rFont val="Arial"/>
        <family val="2"/>
      </rPr>
      <t xml:space="preserve"> 1</t>
    </r>
  </si>
  <si>
    <t xml:space="preserve">  Emergency/Urgent</t>
  </si>
  <si>
    <t xml:space="preserve">  Scheduled/Elective</t>
  </si>
  <si>
    <t xml:space="preserve">  Not Documented</t>
  </si>
  <si>
    <t xml:space="preserve">  Admissions from theatre</t>
  </si>
  <si>
    <r>
      <t>1</t>
    </r>
    <r>
      <rPr>
        <sz val="9"/>
        <rFont val="Arial"/>
        <family val="2"/>
      </rPr>
      <t xml:space="preserve"> % of admissions from theatre</t>
    </r>
  </si>
  <si>
    <r>
      <t>1</t>
    </r>
    <r>
      <rPr>
        <sz val="9"/>
        <rFont val="Arial"/>
        <family val="2"/>
      </rPr>
      <t xml:space="preserve"> % of total Augmented Care Period (ACP) days</t>
    </r>
  </si>
  <si>
    <t>Table G5 - Non-invasive ventilation (2005 and 2006)</t>
  </si>
  <si>
    <t>Table G6 - Renal replacement therapy (2005 - 2006)</t>
  </si>
  <si>
    <t>Number of RRT days</t>
  </si>
  <si>
    <r>
      <t xml:space="preserve">% RRT days </t>
    </r>
    <r>
      <rPr>
        <vertAlign val="superscript"/>
        <sz val="10"/>
        <rFont val="Arial"/>
        <family val="2"/>
      </rPr>
      <t>1</t>
    </r>
  </si>
  <si>
    <t>% patients with RRT at any time</t>
  </si>
  <si>
    <t>% patients with RRT &gt;2 days</t>
  </si>
  <si>
    <t>RRT: renal replacement therapy</t>
  </si>
  <si>
    <t>Table G8 - Pulmonary artery flotation catheters (2005 and 2006)</t>
  </si>
  <si>
    <t>Number of  PAFC days</t>
  </si>
  <si>
    <r>
      <t xml:space="preserve">% PAFC days </t>
    </r>
    <r>
      <rPr>
        <vertAlign val="superscript"/>
        <sz val="10"/>
        <rFont val="Arial"/>
        <family val="2"/>
      </rPr>
      <t>1</t>
    </r>
  </si>
  <si>
    <t>% patients with PAFC at any time</t>
  </si>
  <si>
    <t>% patients with PAFC &gt;2 days</t>
  </si>
  <si>
    <t>PAFC: Pulmonary artery flotation catheters</t>
  </si>
  <si>
    <t>Number of  cardiovascular support days</t>
  </si>
  <si>
    <r>
      <t xml:space="preserve">% cardiovascular support days </t>
    </r>
    <r>
      <rPr>
        <vertAlign val="superscript"/>
        <sz val="10"/>
        <rFont val="Arial"/>
        <family val="2"/>
      </rPr>
      <t>1</t>
    </r>
  </si>
  <si>
    <t>% patients with cardiovascular support at any time</t>
  </si>
  <si>
    <t>% patients with cardiovascular support &gt;2 days</t>
  </si>
  <si>
    <t>Cardiovascular support: receiving inotropes or vasopressors</t>
  </si>
  <si>
    <t>Table G7 - Cardiovascular support (2005 and 2006)</t>
  </si>
  <si>
    <t>Aberdeen Royal Infirmary HDU Surgical</t>
  </si>
  <si>
    <t>Aberdeen Royal Infirmary HDU Neuro</t>
  </si>
  <si>
    <t>Aberdeen Royal Infirmary ICU</t>
  </si>
  <si>
    <t>NHS Grampian</t>
  </si>
  <si>
    <t>NHS Grampian Total *</t>
  </si>
  <si>
    <t>Non-invasive ventilation: connected to CPAP via any means</t>
  </si>
  <si>
    <t>Number of invasive ventilation days</t>
  </si>
  <si>
    <t>% patients ventilated invasively at any time</t>
  </si>
  <si>
    <t>% patients ventilated invasively &gt;2 days</t>
  </si>
  <si>
    <t>Invasive ventilation: connected to a invasive ventilator via endotracheal tube (ETT) or tracheostomy</t>
  </si>
  <si>
    <r>
      <t xml:space="preserve">% invasive ventilation days </t>
    </r>
    <r>
      <rPr>
        <vertAlign val="superscript"/>
        <sz val="10"/>
        <rFont val="Arial"/>
        <family val="2"/>
      </rPr>
      <t>1</t>
    </r>
  </si>
  <si>
    <t>Table G4 - Invasive ventilation (2005 and 2006)</t>
  </si>
  <si>
    <r>
      <t xml:space="preserve">170 </t>
    </r>
    <r>
      <rPr>
        <vertAlign val="superscript"/>
        <sz val="9"/>
        <rFont val="Arial"/>
        <family val="2"/>
      </rPr>
      <t>2</t>
    </r>
  </si>
  <si>
    <r>
      <t>2</t>
    </r>
    <r>
      <rPr>
        <sz val="9"/>
        <rFont val="Arial"/>
        <family val="2"/>
      </rPr>
      <t xml:space="preserve"> No information about admissions in the period 1/1/06-14/4/06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</si>
</sst>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1" fontId="3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Alignment="1">
      <alignment/>
    </xf>
    <xf numFmtId="1" fontId="3" fillId="2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Ventil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NI%20Venti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Di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9">
          <cell r="AD19">
            <v>3241</v>
          </cell>
          <cell r="AE19">
            <v>0</v>
          </cell>
          <cell r="AF19">
            <v>0</v>
          </cell>
        </row>
        <row r="20">
          <cell r="AD20">
            <v>0.6635954135954135</v>
          </cell>
          <cell r="AE20">
            <v>0</v>
          </cell>
          <cell r="AF20">
            <v>0</v>
          </cell>
        </row>
        <row r="25">
          <cell r="AD25">
            <v>3077</v>
          </cell>
          <cell r="AE25">
            <v>1</v>
          </cell>
          <cell r="AF25">
            <v>0</v>
          </cell>
        </row>
        <row r="26">
          <cell r="AD26">
            <v>0.6352188274153592</v>
          </cell>
          <cell r="AE26">
            <v>0.0009532888465204957</v>
          </cell>
          <cell r="AF26">
            <v>0</v>
          </cell>
        </row>
        <row r="46">
          <cell r="J46">
            <v>3241</v>
          </cell>
        </row>
        <row r="47">
          <cell r="J47">
            <v>0.37446562680531487</v>
          </cell>
        </row>
        <row r="52">
          <cell r="J52">
            <v>3078</v>
          </cell>
        </row>
        <row r="53">
          <cell r="J53">
            <v>0.35707656612529</v>
          </cell>
        </row>
        <row r="75">
          <cell r="AD75">
            <v>0.7192052980132451</v>
          </cell>
          <cell r="AE75">
            <v>0</v>
          </cell>
          <cell r="AF75">
            <v>0</v>
          </cell>
        </row>
        <row r="81">
          <cell r="AD81">
            <v>0.7144686299615877</v>
          </cell>
          <cell r="AE81">
            <v>0.0058823529411764705</v>
          </cell>
          <cell r="AF81">
            <v>0</v>
          </cell>
        </row>
        <row r="102">
          <cell r="J102">
            <v>0.35259740259740263</v>
          </cell>
        </row>
        <row r="108">
          <cell r="J108">
            <v>0.3480697384806974</v>
          </cell>
        </row>
        <row r="129">
          <cell r="AD129">
            <v>0.3562913907284769</v>
          </cell>
          <cell r="AE129">
            <v>0</v>
          </cell>
          <cell r="AF129">
            <v>0</v>
          </cell>
        </row>
        <row r="135">
          <cell r="AD135">
            <v>0.31370038412291934</v>
          </cell>
          <cell r="AE135">
            <v>0</v>
          </cell>
          <cell r="AF135">
            <v>0</v>
          </cell>
        </row>
        <row r="156">
          <cell r="J156">
            <v>0.17467532467532468</v>
          </cell>
        </row>
        <row r="162">
          <cell r="J162">
            <v>0.15255292652552926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5">
          <cell r="AD15">
            <v>237</v>
          </cell>
          <cell r="AE15">
            <v>0</v>
          </cell>
          <cell r="AF15">
            <v>0</v>
          </cell>
        </row>
        <row r="16">
          <cell r="AD16">
            <v>0.048525798525798525</v>
          </cell>
          <cell r="AE16">
            <v>0</v>
          </cell>
          <cell r="AF16">
            <v>0</v>
          </cell>
        </row>
        <row r="21">
          <cell r="AD21">
            <v>271</v>
          </cell>
          <cell r="AE21">
            <v>0</v>
          </cell>
          <cell r="AF21">
            <v>0</v>
          </cell>
        </row>
        <row r="22">
          <cell r="AD22">
            <v>0.055945499587118086</v>
          </cell>
          <cell r="AE22">
            <v>0</v>
          </cell>
          <cell r="AF22">
            <v>0</v>
          </cell>
        </row>
        <row r="41">
          <cell r="J41">
            <v>237</v>
          </cell>
        </row>
        <row r="42">
          <cell r="J42">
            <v>0.027383015597920276</v>
          </cell>
        </row>
        <row r="47">
          <cell r="J47">
            <v>271</v>
          </cell>
        </row>
        <row r="48">
          <cell r="J48">
            <v>0.0314385150812065</v>
          </cell>
        </row>
        <row r="70">
          <cell r="AD70">
            <v>0.14437086092715232</v>
          </cell>
          <cell r="AE70">
            <v>0</v>
          </cell>
          <cell r="AF70">
            <v>0</v>
          </cell>
        </row>
        <row r="76">
          <cell r="AD76">
            <v>0.14596670934699105</v>
          </cell>
          <cell r="AE76">
            <v>0</v>
          </cell>
          <cell r="AF76">
            <v>0</v>
          </cell>
        </row>
        <row r="96">
          <cell r="J96">
            <v>0.07077922077922078</v>
          </cell>
        </row>
        <row r="102">
          <cell r="J102">
            <v>0.07098381070983811</v>
          </cell>
        </row>
        <row r="122">
          <cell r="AD122">
            <v>0.03576158940397351</v>
          </cell>
          <cell r="AE122">
            <v>0</v>
          </cell>
          <cell r="AF122">
            <v>0</v>
          </cell>
        </row>
        <row r="128">
          <cell r="AD128">
            <v>0.047375160051216385</v>
          </cell>
          <cell r="AE128">
            <v>0</v>
          </cell>
          <cell r="AF128">
            <v>0</v>
          </cell>
        </row>
        <row r="148">
          <cell r="J148">
            <v>0.01753246753246753</v>
          </cell>
        </row>
        <row r="154">
          <cell r="J154">
            <v>0.02303860523038605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6">
          <cell r="AD16">
            <v>612</v>
          </cell>
          <cell r="AE16">
            <v>14</v>
          </cell>
          <cell r="AF16">
            <v>10</v>
          </cell>
        </row>
        <row r="17">
          <cell r="AD17">
            <v>0.12530712530712532</v>
          </cell>
          <cell r="AE17">
            <v>0.017811704834605598</v>
          </cell>
          <cell r="AF17">
            <v>0.0033500837520938024</v>
          </cell>
        </row>
        <row r="22">
          <cell r="AD22">
            <v>569</v>
          </cell>
          <cell r="AE22">
            <v>0</v>
          </cell>
          <cell r="AF22">
            <v>7</v>
          </cell>
        </row>
        <row r="23">
          <cell r="AD23">
            <v>0.11746490503715938</v>
          </cell>
          <cell r="AE23">
            <v>0</v>
          </cell>
          <cell r="AF23">
            <v>0.002566923359002567</v>
          </cell>
        </row>
        <row r="40">
          <cell r="J40">
            <v>636</v>
          </cell>
        </row>
        <row r="41">
          <cell r="J41">
            <v>0.07348353552859618</v>
          </cell>
        </row>
        <row r="46">
          <cell r="J46">
            <v>576</v>
          </cell>
        </row>
        <row r="47">
          <cell r="J47">
            <v>0.0668213457076566</v>
          </cell>
        </row>
        <row r="68">
          <cell r="AD68">
            <v>0.1708609271523179</v>
          </cell>
          <cell r="AE68">
            <v>0.010526315789473684</v>
          </cell>
          <cell r="AF68">
            <v>0.007246376811594203</v>
          </cell>
        </row>
        <row r="74">
          <cell r="AD74">
            <v>0.15877080665813062</v>
          </cell>
          <cell r="AE74">
            <v>0</v>
          </cell>
          <cell r="AF74">
            <v>0.0030534351145038168</v>
          </cell>
        </row>
        <row r="93">
          <cell r="J93">
            <v>0.08766233766233766</v>
          </cell>
        </row>
        <row r="99">
          <cell r="J99">
            <v>0.07845579078455792</v>
          </cell>
        </row>
        <row r="118">
          <cell r="AD118">
            <v>0.10596026490066227</v>
          </cell>
          <cell r="AE118">
            <v>0.010526315789473684</v>
          </cell>
          <cell r="AF118">
            <v>0.0014492753623188406</v>
          </cell>
        </row>
        <row r="124">
          <cell r="AD124">
            <v>0.08578745198463508</v>
          </cell>
          <cell r="AE124">
            <v>0</v>
          </cell>
          <cell r="AF124">
            <v>0.0015267175572519084</v>
          </cell>
        </row>
        <row r="143">
          <cell r="J143">
            <v>0.05324675324675325</v>
          </cell>
        </row>
        <row r="149">
          <cell r="J149">
            <v>0.04234122042341221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workbookViewId="0" topLeftCell="A3">
      <selection activeCell="A21" sqref="A21:IV21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9.7109375" style="0" customWidth="1"/>
    <col min="7" max="7" width="10.57421875" style="0" customWidth="1"/>
  </cols>
  <sheetData>
    <row r="3" ht="12.75">
      <c r="B3" s="2" t="s">
        <v>14</v>
      </c>
    </row>
    <row r="4" ht="12.75">
      <c r="B4" s="2" t="s">
        <v>80</v>
      </c>
    </row>
    <row r="5" spans="1:7" ht="54.75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16" t="s">
        <v>13</v>
      </c>
      <c r="G5" s="40" t="s">
        <v>81</v>
      </c>
    </row>
    <row r="6" spans="2:7" ht="12.75">
      <c r="B6" s="17"/>
      <c r="C6" s="41"/>
      <c r="D6" s="5"/>
      <c r="E6" s="41"/>
      <c r="F6" s="5"/>
      <c r="G6" s="41"/>
    </row>
    <row r="7" spans="2:7" ht="12.75">
      <c r="B7" s="31" t="s">
        <v>2</v>
      </c>
      <c r="C7" s="42"/>
      <c r="D7" s="7"/>
      <c r="E7" s="42"/>
      <c r="F7" s="7"/>
      <c r="G7" s="42"/>
    </row>
    <row r="8" spans="2:7" ht="13.5" customHeight="1">
      <c r="B8" s="9" t="s">
        <v>15</v>
      </c>
      <c r="C8" s="42">
        <v>14</v>
      </c>
      <c r="D8" s="22">
        <v>0</v>
      </c>
      <c r="E8" s="42">
        <v>0</v>
      </c>
      <c r="F8" s="22">
        <v>0</v>
      </c>
      <c r="G8" s="42">
        <f>SUM(C8:F8)</f>
        <v>14</v>
      </c>
    </row>
    <row r="9" spans="2:7" ht="12.75">
      <c r="B9" s="9" t="s">
        <v>16</v>
      </c>
      <c r="C9" s="42">
        <v>0</v>
      </c>
      <c r="D9" s="22">
        <v>8.5</v>
      </c>
      <c r="E9" s="42">
        <v>4</v>
      </c>
      <c r="F9" s="22">
        <v>10</v>
      </c>
      <c r="G9" s="42">
        <f>SUM(C9:F9)</f>
        <v>22.5</v>
      </c>
    </row>
    <row r="10" spans="2:7" ht="12.75">
      <c r="B10" s="9" t="s">
        <v>17</v>
      </c>
      <c r="C10" s="42">
        <v>0</v>
      </c>
      <c r="D10" s="22">
        <v>0</v>
      </c>
      <c r="E10" s="48">
        <v>0</v>
      </c>
      <c r="F10" s="23">
        <v>0</v>
      </c>
      <c r="G10" s="42">
        <f>SUM(C10:F10)</f>
        <v>0</v>
      </c>
    </row>
    <row r="11" spans="2:7" ht="26.25" customHeight="1">
      <c r="B11" s="9" t="s">
        <v>1</v>
      </c>
      <c r="C11" s="42">
        <v>781</v>
      </c>
      <c r="D11" s="7">
        <v>655</v>
      </c>
      <c r="E11" s="48" t="s">
        <v>89</v>
      </c>
      <c r="F11" s="24" t="s">
        <v>12</v>
      </c>
      <c r="G11" s="42">
        <f>SUM(C11:E11)</f>
        <v>1436</v>
      </c>
    </row>
    <row r="12" spans="2:7" ht="14.25">
      <c r="B12" s="9" t="s">
        <v>6</v>
      </c>
      <c r="C12" s="43">
        <v>4068.11</v>
      </c>
      <c r="D12" s="21">
        <v>2000.14</v>
      </c>
      <c r="E12" s="43">
        <v>872.99</v>
      </c>
      <c r="F12" s="4"/>
      <c r="G12" s="43">
        <f>SUM(C12:E12)</f>
        <v>6941.24</v>
      </c>
    </row>
    <row r="13" spans="2:7" ht="12.75">
      <c r="B13" s="9" t="s">
        <v>18</v>
      </c>
      <c r="C13" s="44">
        <f>C12/(SUM(C8:C10)*365)</f>
        <v>0.7961076320939335</v>
      </c>
      <c r="D13" s="10">
        <f>D12/(SUM(D8:D10)*365)</f>
        <v>0.6446865431103949</v>
      </c>
      <c r="E13" s="44">
        <f>E12/(SUM(E8:E10)*(365-104))</f>
        <v>0.8361973180076628</v>
      </c>
      <c r="F13" s="10"/>
      <c r="G13" s="44">
        <f>G12/(28*365)</f>
        <v>0.6791819960861056</v>
      </c>
    </row>
    <row r="14" spans="2:7" ht="27" customHeight="1">
      <c r="B14" s="9" t="s">
        <v>3</v>
      </c>
      <c r="C14" s="43">
        <v>1.8506944444444444</v>
      </c>
      <c r="D14" s="21">
        <v>2.8020833333333335</v>
      </c>
      <c r="E14" s="43">
        <v>2.9583333333333335</v>
      </c>
      <c r="G14" s="43">
        <v>2.6354166666666665</v>
      </c>
    </row>
    <row r="15" spans="2:7" ht="14.25">
      <c r="B15" s="9" t="s">
        <v>4</v>
      </c>
      <c r="C15" s="43">
        <v>5.0251564945226885</v>
      </c>
      <c r="D15" s="21">
        <v>3.021688931297711</v>
      </c>
      <c r="E15" s="43">
        <v>5.175236928104575</v>
      </c>
      <c r="G15" s="43">
        <v>4.22393757783313</v>
      </c>
    </row>
    <row r="16" spans="2:7" ht="24.75" customHeight="1">
      <c r="B16" s="9" t="s">
        <v>5</v>
      </c>
      <c r="C16" s="45">
        <v>62</v>
      </c>
      <c r="D16" s="4">
        <v>65</v>
      </c>
      <c r="E16" s="45">
        <v>56</v>
      </c>
      <c r="G16" s="45">
        <v>62</v>
      </c>
    </row>
    <row r="17" spans="2:7" ht="12.75">
      <c r="B17" s="32" t="s">
        <v>19</v>
      </c>
      <c r="C17" s="46">
        <v>58.19718309859155</v>
      </c>
      <c r="D17" s="21">
        <v>61.73740458015267</v>
      </c>
      <c r="E17" s="43">
        <v>51.082352941176474</v>
      </c>
      <c r="G17" s="46">
        <v>58.8879202988792</v>
      </c>
    </row>
    <row r="18" spans="2:7" ht="24.75" customHeight="1">
      <c r="B18" s="32" t="s">
        <v>20</v>
      </c>
      <c r="C18" s="44">
        <v>0.5697823303457106</v>
      </c>
      <c r="D18" s="27">
        <v>0.5022900763358779</v>
      </c>
      <c r="E18" s="49">
        <v>0.5470588235294118</v>
      </c>
      <c r="G18" s="44">
        <v>0.5398505603985057</v>
      </c>
    </row>
    <row r="19" spans="2:7" ht="12.75">
      <c r="B19" s="18" t="s">
        <v>21</v>
      </c>
      <c r="C19" s="47">
        <v>0.43021766965428937</v>
      </c>
      <c r="D19" s="28">
        <v>0.49770992366412214</v>
      </c>
      <c r="E19" s="47">
        <v>0.45294117647058824</v>
      </c>
      <c r="F19" s="33"/>
      <c r="G19" s="47">
        <v>0.4601494396014944</v>
      </c>
    </row>
    <row r="20" spans="2:7" ht="13.5">
      <c r="B20" s="11" t="s">
        <v>7</v>
      </c>
      <c r="C20" s="4"/>
      <c r="D20" s="4"/>
      <c r="E20" s="4"/>
      <c r="F20" s="4"/>
      <c r="G20" s="4"/>
    </row>
    <row r="21" spans="2:6" ht="13.5">
      <c r="B21" s="38" t="s">
        <v>90</v>
      </c>
      <c r="C21" s="4"/>
      <c r="D21" s="4"/>
      <c r="E21" s="4"/>
      <c r="F21" s="4"/>
    </row>
    <row r="22" spans="2:6" ht="12.75">
      <c r="B22" s="7" t="s">
        <v>22</v>
      </c>
      <c r="C22" s="4"/>
      <c r="D22" s="4"/>
      <c r="E22" s="4"/>
      <c r="F2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2"/>
  <sheetViews>
    <sheetView workbookViewId="0" topLeftCell="A1">
      <selection activeCell="B4" sqref="B4:F5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3" width="12.140625" style="0" customWidth="1"/>
    <col min="4" max="4" width="12.7109375" style="0" customWidth="1"/>
    <col min="5" max="5" width="11.421875" style="0" customWidth="1"/>
    <col min="6" max="6" width="10.57421875" style="0" customWidth="1"/>
  </cols>
  <sheetData>
    <row r="3" ht="12.75">
      <c r="B3" s="2" t="s">
        <v>37</v>
      </c>
    </row>
    <row r="4" ht="12.75">
      <c r="B4" s="2" t="s">
        <v>80</v>
      </c>
    </row>
    <row r="5" spans="1:6" ht="52.5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54" t="s">
        <v>81</v>
      </c>
    </row>
    <row r="6" spans="2:6" ht="12.75">
      <c r="B6" s="17"/>
      <c r="C6" s="41"/>
      <c r="D6" s="5"/>
      <c r="E6" s="41"/>
      <c r="F6" s="5"/>
    </row>
    <row r="7" spans="2:6" ht="12.75">
      <c r="B7" s="34" t="s">
        <v>23</v>
      </c>
      <c r="C7" s="46"/>
      <c r="D7" s="8"/>
      <c r="E7" s="46"/>
      <c r="F7" s="8"/>
    </row>
    <row r="8" spans="2:6" ht="12.75">
      <c r="B8" s="9" t="s">
        <v>24</v>
      </c>
      <c r="C8" s="49">
        <v>0.5480153649167734</v>
      </c>
      <c r="D8" s="27">
        <v>0.766412213740458</v>
      </c>
      <c r="E8" s="49">
        <v>0.7705882352941177</v>
      </c>
      <c r="F8" s="27">
        <v>0.6606475716064757</v>
      </c>
    </row>
    <row r="9" spans="2:6" ht="12.75">
      <c r="B9" s="9" t="s">
        <v>25</v>
      </c>
      <c r="C9" s="49">
        <v>0.21510883482714468</v>
      </c>
      <c r="D9" s="27">
        <v>0.15267175572519084</v>
      </c>
      <c r="E9" s="49">
        <v>0.18823529411764706</v>
      </c>
      <c r="F9" s="27">
        <v>0.18679950186799502</v>
      </c>
    </row>
    <row r="10" spans="2:6" ht="12.75">
      <c r="B10" s="9" t="s">
        <v>26</v>
      </c>
      <c r="C10" s="49">
        <v>0.23687580025608196</v>
      </c>
      <c r="D10" s="27">
        <v>0.08091603053435115</v>
      </c>
      <c r="E10" s="49">
        <v>0.041176470588235294</v>
      </c>
      <c r="F10" s="27">
        <v>0.15255292652552926</v>
      </c>
    </row>
    <row r="11" spans="2:6" ht="26.25" customHeight="1">
      <c r="B11" s="35" t="s">
        <v>27</v>
      </c>
      <c r="C11" s="49"/>
      <c r="D11" s="27"/>
      <c r="E11" s="49"/>
      <c r="F11" s="27"/>
    </row>
    <row r="12" spans="2:6" ht="12.75">
      <c r="B12" s="32" t="s">
        <v>28</v>
      </c>
      <c r="C12" s="49">
        <v>0.14084507042253522</v>
      </c>
      <c r="D12" s="27">
        <v>0.15572519083969466</v>
      </c>
      <c r="E12" s="49">
        <v>0.18235294117647058</v>
      </c>
      <c r="F12" s="27">
        <v>0.15130759651307596</v>
      </c>
    </row>
    <row r="13" spans="2:6" ht="12.75">
      <c r="B13" s="32" t="s">
        <v>29</v>
      </c>
      <c r="C13" s="49">
        <v>0.13956466069142126</v>
      </c>
      <c r="D13" s="27">
        <v>0.1969465648854962</v>
      </c>
      <c r="E13" s="49">
        <v>0.15294117647058825</v>
      </c>
      <c r="F13" s="27">
        <v>0.1643835616438356</v>
      </c>
    </row>
    <row r="14" spans="2:6" ht="12.75">
      <c r="B14" s="32" t="s">
        <v>30</v>
      </c>
      <c r="C14" s="49">
        <v>0.147247119078105</v>
      </c>
      <c r="D14" s="27">
        <v>0.18473282442748093</v>
      </c>
      <c r="E14" s="49">
        <v>0.2</v>
      </c>
      <c r="F14" s="27">
        <v>0.16811955168119552</v>
      </c>
    </row>
    <row r="15" spans="2:6" ht="12.75">
      <c r="B15" s="32" t="s">
        <v>31</v>
      </c>
      <c r="C15" s="49">
        <v>0.16261203585147246</v>
      </c>
      <c r="D15" s="27">
        <v>0.1801526717557252</v>
      </c>
      <c r="E15" s="49">
        <v>0.08235294117647059</v>
      </c>
      <c r="F15" s="27">
        <v>0.16127023661270237</v>
      </c>
    </row>
    <row r="16" spans="2:6" ht="12.75">
      <c r="B16" s="32" t="s">
        <v>32</v>
      </c>
      <c r="C16" s="49">
        <v>0.1613316261203585</v>
      </c>
      <c r="D16" s="27">
        <v>0.15877862595419848</v>
      </c>
      <c r="E16" s="49">
        <v>0.14705882352941177</v>
      </c>
      <c r="F16" s="27">
        <v>0.15877957658779576</v>
      </c>
    </row>
    <row r="17" spans="2:6" ht="12.75">
      <c r="B17" s="32" t="s">
        <v>33</v>
      </c>
      <c r="C17" s="49">
        <v>0.12291933418693982</v>
      </c>
      <c r="D17" s="27">
        <v>0.06870229007633588</v>
      </c>
      <c r="E17" s="49">
        <v>0.1411764705882353</v>
      </c>
      <c r="F17" s="27">
        <v>0.10273972602739725</v>
      </c>
    </row>
    <row r="18" spans="2:6" ht="12.75">
      <c r="B18" s="32" t="s">
        <v>34</v>
      </c>
      <c r="C18" s="49">
        <v>0.12548015364916773</v>
      </c>
      <c r="D18" s="27">
        <v>0.0549618320610687</v>
      </c>
      <c r="E18" s="49">
        <v>0.09411764705882353</v>
      </c>
      <c r="F18" s="27">
        <v>0.09339975093399751</v>
      </c>
    </row>
    <row r="19" spans="2:6" ht="12.75">
      <c r="B19" s="9"/>
      <c r="C19" s="49"/>
      <c r="D19" s="27"/>
      <c r="E19" s="49"/>
      <c r="F19" s="27"/>
    </row>
    <row r="20" spans="2:6" ht="14.25">
      <c r="B20" s="36" t="s">
        <v>35</v>
      </c>
      <c r="C20" s="47">
        <v>0.5620998719590269</v>
      </c>
      <c r="D20" s="28">
        <v>0.3083969465648855</v>
      </c>
      <c r="E20" s="47">
        <v>0.36470588235294116</v>
      </c>
      <c r="F20" s="28">
        <v>0.43773349937733497</v>
      </c>
    </row>
    <row r="21" ht="13.5">
      <c r="B21" s="11" t="s">
        <v>36</v>
      </c>
    </row>
    <row r="22" ht="12.75">
      <c r="B22" s="7" t="s">
        <v>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0.00390625" style="0" customWidth="1"/>
    <col min="3" max="3" width="11.28125" style="0" customWidth="1"/>
    <col min="4" max="4" width="12.7109375" style="0" customWidth="1"/>
    <col min="5" max="5" width="11.8515625" style="0" customWidth="1"/>
    <col min="6" max="6" width="10.57421875" style="0" customWidth="1"/>
  </cols>
  <sheetData>
    <row r="3" ht="12.75">
      <c r="B3" s="2" t="s">
        <v>39</v>
      </c>
    </row>
    <row r="4" ht="12.75">
      <c r="B4" s="2" t="s">
        <v>80</v>
      </c>
    </row>
    <row r="5" spans="1:6" ht="51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54" t="s">
        <v>81</v>
      </c>
    </row>
    <row r="6" spans="2:6" ht="12.75">
      <c r="B6" s="17"/>
      <c r="C6" s="41"/>
      <c r="D6" s="5"/>
      <c r="E6" s="41"/>
      <c r="F6" s="5"/>
    </row>
    <row r="7" spans="2:6" ht="12.75">
      <c r="B7" s="34" t="s">
        <v>40</v>
      </c>
      <c r="C7" s="46"/>
      <c r="D7" s="8"/>
      <c r="E7" s="46"/>
      <c r="F7" s="8"/>
    </row>
    <row r="8" spans="2:6" ht="12.75">
      <c r="B8" t="s">
        <v>41</v>
      </c>
      <c r="C8" s="49">
        <v>0.07426376440460948</v>
      </c>
      <c r="D8" s="27">
        <v>0.03969465648854962</v>
      </c>
      <c r="E8" s="49">
        <v>0.11764705882352941</v>
      </c>
      <c r="F8" s="27">
        <v>0.0647571606475716</v>
      </c>
    </row>
    <row r="9" spans="2:6" ht="12.75">
      <c r="B9" t="s">
        <v>42</v>
      </c>
      <c r="C9" s="49">
        <v>0.29833546734955185</v>
      </c>
      <c r="D9" s="27">
        <v>0.6687022900763359</v>
      </c>
      <c r="E9" s="49">
        <v>0.18823529411764706</v>
      </c>
      <c r="F9" s="27">
        <v>0.43773349937733497</v>
      </c>
    </row>
    <row r="10" spans="2:6" ht="12.75">
      <c r="B10" t="s">
        <v>43</v>
      </c>
      <c r="C10" s="49">
        <v>0.39564660691421255</v>
      </c>
      <c r="D10" s="27">
        <v>0.1801526717557252</v>
      </c>
      <c r="E10" s="49">
        <v>0.24705882352941178</v>
      </c>
      <c r="F10" s="27">
        <v>0.2920298879202989</v>
      </c>
    </row>
    <row r="11" spans="2:6" ht="12.75">
      <c r="B11" t="s">
        <v>44</v>
      </c>
      <c r="C11" s="49">
        <v>0.006402048655569782</v>
      </c>
      <c r="D11" s="27">
        <v>0.09923664122137404</v>
      </c>
      <c r="E11" s="49">
        <v>0.24705882352941178</v>
      </c>
      <c r="F11" s="27">
        <v>0.06973848069738481</v>
      </c>
    </row>
    <row r="12" spans="2:6" ht="12.75">
      <c r="B12" t="s">
        <v>45</v>
      </c>
      <c r="C12" s="49">
        <v>0.10627400768245839</v>
      </c>
      <c r="D12" s="27">
        <v>0.004580152671755725</v>
      </c>
      <c r="E12" s="49">
        <v>0</v>
      </c>
      <c r="F12" s="27">
        <v>0.053549190535491904</v>
      </c>
    </row>
    <row r="13" spans="2:6" ht="12.75">
      <c r="B13" t="s">
        <v>46</v>
      </c>
      <c r="C13" s="49">
        <v>0.016645326504481434</v>
      </c>
      <c r="D13" s="27">
        <v>0</v>
      </c>
      <c r="E13" s="49">
        <v>0.0058823529411764705</v>
      </c>
      <c r="F13" s="27">
        <v>0.008717310087173101</v>
      </c>
    </row>
    <row r="14" spans="2:6" ht="12.75">
      <c r="B14" t="s">
        <v>47</v>
      </c>
      <c r="C14" s="49">
        <v>0.030729833546734954</v>
      </c>
      <c r="D14" s="27">
        <v>0</v>
      </c>
      <c r="E14" s="49">
        <v>0.023529411764705882</v>
      </c>
      <c r="F14" s="27">
        <v>0.017434620174346202</v>
      </c>
    </row>
    <row r="15" spans="2:6" ht="12.75">
      <c r="B15" t="s">
        <v>48</v>
      </c>
      <c r="C15" s="49">
        <v>0.07170294494238157</v>
      </c>
      <c r="D15" s="27">
        <v>0.007633587786259542</v>
      </c>
      <c r="E15" s="49">
        <v>0.08235294117647059</v>
      </c>
      <c r="F15" s="27">
        <v>0.046699875466998754</v>
      </c>
    </row>
    <row r="16" spans="2:6" ht="12.75">
      <c r="B16" t="s">
        <v>49</v>
      </c>
      <c r="C16" s="49">
        <v>0</v>
      </c>
      <c r="D16" s="27">
        <v>0</v>
      </c>
      <c r="E16" s="49">
        <v>0.08823529411764706</v>
      </c>
      <c r="F16" s="27">
        <v>0.00933997509339975</v>
      </c>
    </row>
    <row r="17" spans="2:6" ht="12.75">
      <c r="B17" t="s">
        <v>50</v>
      </c>
      <c r="C17" s="50">
        <v>781</v>
      </c>
      <c r="D17" s="25">
        <v>655</v>
      </c>
      <c r="E17" s="50">
        <v>170</v>
      </c>
      <c r="F17" s="25">
        <v>1606</v>
      </c>
    </row>
    <row r="18" spans="2:6" ht="27" customHeight="1">
      <c r="B18" t="s">
        <v>51</v>
      </c>
      <c r="C18" s="49" t="s">
        <v>0</v>
      </c>
      <c r="D18" s="27" t="s">
        <v>0</v>
      </c>
      <c r="E18" s="49" t="s">
        <v>0</v>
      </c>
      <c r="F18" s="27" t="s">
        <v>0</v>
      </c>
    </row>
    <row r="19" spans="2:6" ht="12.75">
      <c r="B19" t="s">
        <v>52</v>
      </c>
      <c r="C19" s="49">
        <v>0.592274678111588</v>
      </c>
      <c r="D19" s="27">
        <v>0.3356164383561644</v>
      </c>
      <c r="E19" s="49">
        <v>0.09375</v>
      </c>
      <c r="F19" s="27">
        <v>0.4096728307254623</v>
      </c>
    </row>
    <row r="20" spans="2:6" ht="12.75">
      <c r="B20" t="s">
        <v>53</v>
      </c>
      <c r="C20" s="49">
        <v>0.40772532188841204</v>
      </c>
      <c r="D20" s="27">
        <v>0.6643835616438356</v>
      </c>
      <c r="E20" s="49">
        <v>0.90625</v>
      </c>
      <c r="F20" s="27">
        <v>0.5903271692745377</v>
      </c>
    </row>
    <row r="21" spans="2:6" ht="12.75">
      <c r="B21" t="s">
        <v>54</v>
      </c>
      <c r="C21" s="49">
        <v>0</v>
      </c>
      <c r="D21" s="27">
        <v>0</v>
      </c>
      <c r="E21" s="49">
        <v>0</v>
      </c>
      <c r="F21" s="27">
        <v>0</v>
      </c>
    </row>
    <row r="22" spans="2:6" ht="12.75">
      <c r="B22" s="33" t="s">
        <v>55</v>
      </c>
      <c r="C22" s="53">
        <v>233</v>
      </c>
      <c r="D22" s="37">
        <v>438</v>
      </c>
      <c r="E22" s="53">
        <v>32</v>
      </c>
      <c r="F22" s="37">
        <v>703</v>
      </c>
    </row>
    <row r="23" spans="2:6" ht="13.5">
      <c r="B23" s="38" t="s">
        <v>56</v>
      </c>
      <c r="C23" s="6"/>
      <c r="D23" s="6"/>
      <c r="E23" s="6"/>
      <c r="F23" s="6"/>
    </row>
    <row r="24" ht="12.75">
      <c r="B24" s="7" t="s">
        <v>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2"/>
  <sheetViews>
    <sheetView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37.8515625" style="0" customWidth="1"/>
    <col min="3" max="3" width="11.00390625" style="0" customWidth="1"/>
    <col min="4" max="4" width="13.140625" style="0" customWidth="1"/>
    <col min="5" max="5" width="11.7109375" style="0" customWidth="1"/>
    <col min="6" max="6" width="10.00390625" style="0" customWidth="1"/>
  </cols>
  <sheetData>
    <row r="3" ht="12.75">
      <c r="B3" s="2" t="s">
        <v>88</v>
      </c>
    </row>
    <row r="4" ht="12.75">
      <c r="B4" s="2" t="s">
        <v>80</v>
      </c>
    </row>
    <row r="5" spans="1:6" ht="51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54" t="s">
        <v>81</v>
      </c>
    </row>
    <row r="6" spans="2:5" ht="12.75">
      <c r="B6" s="12">
        <v>2005</v>
      </c>
      <c r="C6" s="41"/>
      <c r="D6" s="5"/>
      <c r="E6" s="41"/>
    </row>
    <row r="7" spans="2:6" ht="12.75">
      <c r="B7" s="19" t="s">
        <v>83</v>
      </c>
      <c r="C7" s="50">
        <f>'[1]Sheet'!AD$19</f>
        <v>3241</v>
      </c>
      <c r="D7" s="25">
        <f>'[1]Sheet'!AE$19</f>
        <v>0</v>
      </c>
      <c r="E7" s="50">
        <f>'[1]Sheet'!AF$19</f>
        <v>0</v>
      </c>
      <c r="F7" s="25">
        <f>'[1]Sheet'!$J46</f>
        <v>3241</v>
      </c>
    </row>
    <row r="8" spans="2:6" ht="14.25">
      <c r="B8" s="6" t="s">
        <v>87</v>
      </c>
      <c r="C8" s="49">
        <f>'[1]Sheet'!AD$20</f>
        <v>0.6635954135954135</v>
      </c>
      <c r="D8" s="27">
        <f>'[1]Sheet'!AE$20</f>
        <v>0</v>
      </c>
      <c r="E8" s="49">
        <f>'[1]Sheet'!AF$20</f>
        <v>0</v>
      </c>
      <c r="F8" s="27">
        <f>'[1]Sheet'!$J47</f>
        <v>0.37446562680531487</v>
      </c>
    </row>
    <row r="9" spans="2:6" ht="12.75">
      <c r="B9" s="6" t="s">
        <v>84</v>
      </c>
      <c r="C9" s="49">
        <f>'[1]Sheet'!AD$75</f>
        <v>0.7192052980132451</v>
      </c>
      <c r="D9" s="27">
        <f>'[1]Sheet'!AE$75</f>
        <v>0</v>
      </c>
      <c r="E9" s="49">
        <f>'[1]Sheet'!AF$75</f>
        <v>0</v>
      </c>
      <c r="F9" s="27">
        <f>'[1]Sheet'!$J102</f>
        <v>0.35259740259740263</v>
      </c>
    </row>
    <row r="10" spans="2:6" ht="12.75">
      <c r="B10" s="13" t="s">
        <v>85</v>
      </c>
      <c r="C10" s="49">
        <f>'[1]Sheet'!AD$129</f>
        <v>0.3562913907284769</v>
      </c>
      <c r="D10" s="27">
        <f>'[1]Sheet'!AE$129</f>
        <v>0</v>
      </c>
      <c r="E10" s="49">
        <f>'[1]Sheet'!AF$129</f>
        <v>0</v>
      </c>
      <c r="F10" s="27">
        <f>'[1]Sheet'!$J156</f>
        <v>0.17467532467532468</v>
      </c>
    </row>
    <row r="11" spans="2:6" ht="12.75">
      <c r="B11" s="15">
        <v>2006</v>
      </c>
      <c r="C11" s="51"/>
      <c r="D11" s="6"/>
      <c r="E11" s="51"/>
      <c r="F11" s="6"/>
    </row>
    <row r="12" spans="2:6" ht="12.75">
      <c r="B12" s="19" t="s">
        <v>83</v>
      </c>
      <c r="C12" s="50">
        <f>'[1]Sheet'!AD$25</f>
        <v>3077</v>
      </c>
      <c r="D12" s="25">
        <f>'[1]Sheet'!AE$25</f>
        <v>1</v>
      </c>
      <c r="E12" s="50">
        <f>'[1]Sheet'!AF$25</f>
        <v>0</v>
      </c>
      <c r="F12" s="25">
        <f>'[1]Sheet'!$J52</f>
        <v>3078</v>
      </c>
    </row>
    <row r="13" spans="2:6" ht="14.25">
      <c r="B13" s="6" t="s">
        <v>87</v>
      </c>
      <c r="C13" s="49">
        <f>'[1]Sheet'!AD$26</f>
        <v>0.6352188274153592</v>
      </c>
      <c r="D13" s="27">
        <f>'[1]Sheet'!AE$26</f>
        <v>0.0009532888465204957</v>
      </c>
      <c r="E13" s="49">
        <f>'[1]Sheet'!AF$26</f>
        <v>0</v>
      </c>
      <c r="F13" s="27">
        <f>'[1]Sheet'!$J53</f>
        <v>0.35707656612529</v>
      </c>
    </row>
    <row r="14" spans="2:6" ht="12.75">
      <c r="B14" s="6" t="s">
        <v>84</v>
      </c>
      <c r="C14" s="49">
        <f>'[1]Sheet'!AD$81</f>
        <v>0.7144686299615877</v>
      </c>
      <c r="D14" s="27">
        <f>'[1]Sheet'!AE$81</f>
        <v>0.0058823529411764705</v>
      </c>
      <c r="E14" s="49">
        <f>'[1]Sheet'!AF$81</f>
        <v>0</v>
      </c>
      <c r="F14" s="27">
        <f>'[1]Sheet'!$J108</f>
        <v>0.3480697384806974</v>
      </c>
    </row>
    <row r="15" spans="2:6" ht="12.75">
      <c r="B15" s="14" t="s">
        <v>85</v>
      </c>
      <c r="C15" s="47">
        <f>'[1]Sheet'!AD$135</f>
        <v>0.31370038412291934</v>
      </c>
      <c r="D15" s="28">
        <f>'[1]Sheet'!AE$135</f>
        <v>0</v>
      </c>
      <c r="E15" s="47">
        <f>'[1]Sheet'!AF$135</f>
        <v>0</v>
      </c>
      <c r="F15" s="28">
        <f>'[1]Sheet'!$J162</f>
        <v>0.15255292652552926</v>
      </c>
    </row>
    <row r="16" spans="2:5" ht="12.75">
      <c r="B16" s="4" t="s">
        <v>86</v>
      </c>
      <c r="C16" s="4"/>
      <c r="D16" s="4"/>
      <c r="E16" s="4"/>
    </row>
    <row r="17" ht="13.5">
      <c r="B17" s="11" t="s">
        <v>57</v>
      </c>
    </row>
    <row r="18" ht="12.75">
      <c r="B18" s="7" t="s">
        <v>38</v>
      </c>
    </row>
    <row r="19" spans="3:5" ht="12.75">
      <c r="C19" s="3"/>
      <c r="D19" s="3"/>
      <c r="E19" s="3"/>
    </row>
    <row r="21" spans="3:5" ht="12.75">
      <c r="C21" s="4"/>
      <c r="D21" s="4"/>
      <c r="E21" s="4"/>
    </row>
    <row r="22" spans="3:5" ht="12.75">
      <c r="C22" s="4"/>
      <c r="D22" s="4"/>
      <c r="E2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2"/>
  <sheetViews>
    <sheetView workbookViewId="0" topLeftCell="A1">
      <selection activeCell="B17" sqref="B17"/>
    </sheetView>
  </sheetViews>
  <sheetFormatPr defaultColWidth="9.140625" defaultRowHeight="12.75"/>
  <cols>
    <col min="1" max="1" width="2.28125" style="0" customWidth="1"/>
    <col min="2" max="2" width="40.00390625" style="0" customWidth="1"/>
    <col min="3" max="3" width="10.57421875" style="0" customWidth="1"/>
    <col min="4" max="4" width="13.140625" style="0" customWidth="1"/>
    <col min="5" max="5" width="10.421875" style="0" customWidth="1"/>
    <col min="6" max="6" width="10.00390625" style="0" customWidth="1"/>
  </cols>
  <sheetData>
    <row r="3" ht="12.75">
      <c r="B3" s="2" t="s">
        <v>58</v>
      </c>
    </row>
    <row r="4" ht="12.75">
      <c r="B4" s="2" t="s">
        <v>80</v>
      </c>
    </row>
    <row r="5" spans="1:6" ht="51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54" t="s">
        <v>81</v>
      </c>
    </row>
    <row r="6" spans="2:5" ht="12.75">
      <c r="B6" s="12">
        <v>2005</v>
      </c>
      <c r="C6" s="41"/>
      <c r="D6" s="5"/>
      <c r="E6" s="41"/>
    </row>
    <row r="7" spans="2:6" ht="12.75">
      <c r="B7" s="19" t="s">
        <v>8</v>
      </c>
      <c r="C7" s="52">
        <f>'[2]Sheet'!AD$15</f>
        <v>237</v>
      </c>
      <c r="D7" s="26">
        <f>'[2]Sheet'!AE$15</f>
        <v>0</v>
      </c>
      <c r="E7" s="52">
        <f>'[2]Sheet'!AF$15</f>
        <v>0</v>
      </c>
      <c r="F7" s="26">
        <f>'[2]Sheet'!$J41</f>
        <v>237</v>
      </c>
    </row>
    <row r="8" spans="2:6" ht="14.25">
      <c r="B8" s="6" t="s">
        <v>9</v>
      </c>
      <c r="C8" s="49">
        <f>'[2]Sheet'!AD$16</f>
        <v>0.048525798525798525</v>
      </c>
      <c r="D8" s="27">
        <f>'[2]Sheet'!AE$16</f>
        <v>0</v>
      </c>
      <c r="E8" s="49">
        <f>'[2]Sheet'!AF$16</f>
        <v>0</v>
      </c>
      <c r="F8" s="27">
        <f>'[2]Sheet'!$J42</f>
        <v>0.027383015597920276</v>
      </c>
    </row>
    <row r="9" spans="2:6" ht="12.75">
      <c r="B9" s="6" t="s">
        <v>10</v>
      </c>
      <c r="C9" s="49">
        <f>'[2]Sheet'!AD$70</f>
        <v>0.14437086092715232</v>
      </c>
      <c r="D9" s="27">
        <f>'[2]Sheet'!AE$70</f>
        <v>0</v>
      </c>
      <c r="E9" s="49">
        <f>'[2]Sheet'!AF$70</f>
        <v>0</v>
      </c>
      <c r="F9" s="27">
        <f>'[2]Sheet'!$J96</f>
        <v>0.07077922077922078</v>
      </c>
    </row>
    <row r="10" spans="2:6" ht="12.75">
      <c r="B10" s="13" t="s">
        <v>11</v>
      </c>
      <c r="C10" s="49">
        <f>'[2]Sheet'!AD$122</f>
        <v>0.03576158940397351</v>
      </c>
      <c r="D10" s="27">
        <f>'[2]Sheet'!AE$122</f>
        <v>0</v>
      </c>
      <c r="E10" s="49">
        <f>'[2]Sheet'!AF$122</f>
        <v>0</v>
      </c>
      <c r="F10" s="27">
        <f>'[2]Sheet'!$J148</f>
        <v>0.01753246753246753</v>
      </c>
    </row>
    <row r="11" spans="2:6" ht="12.75">
      <c r="B11" s="15">
        <v>2006</v>
      </c>
      <c r="C11" s="51"/>
      <c r="D11" s="6"/>
      <c r="E11" s="51"/>
      <c r="F11" s="6"/>
    </row>
    <row r="12" spans="2:6" ht="12.75">
      <c r="B12" s="19" t="s">
        <v>8</v>
      </c>
      <c r="C12" s="52">
        <f>'[2]Sheet'!AD$21</f>
        <v>271</v>
      </c>
      <c r="D12" s="26">
        <f>'[2]Sheet'!AE$21</f>
        <v>0</v>
      </c>
      <c r="E12" s="52">
        <f>'[2]Sheet'!AF$21</f>
        <v>0</v>
      </c>
      <c r="F12" s="26">
        <f>'[2]Sheet'!$J47</f>
        <v>271</v>
      </c>
    </row>
    <row r="13" spans="2:6" ht="14.25">
      <c r="B13" s="6" t="s">
        <v>9</v>
      </c>
      <c r="C13" s="49">
        <f>'[2]Sheet'!AD$22</f>
        <v>0.055945499587118086</v>
      </c>
      <c r="D13" s="27">
        <f>'[2]Sheet'!AE$22</f>
        <v>0</v>
      </c>
      <c r="E13" s="49">
        <f>'[2]Sheet'!AF$22</f>
        <v>0</v>
      </c>
      <c r="F13" s="27">
        <f>'[2]Sheet'!$J48</f>
        <v>0.0314385150812065</v>
      </c>
    </row>
    <row r="14" spans="2:6" ht="12.75">
      <c r="B14" s="6" t="s">
        <v>10</v>
      </c>
      <c r="C14" s="49">
        <f>'[2]Sheet'!AD$76</f>
        <v>0.14596670934699105</v>
      </c>
      <c r="D14" s="27">
        <f>'[2]Sheet'!AE$76</f>
        <v>0</v>
      </c>
      <c r="E14" s="49">
        <f>'[2]Sheet'!AF$76</f>
        <v>0</v>
      </c>
      <c r="F14" s="27">
        <f>'[2]Sheet'!$J102</f>
        <v>0.07098381070983811</v>
      </c>
    </row>
    <row r="15" spans="2:6" ht="12.75">
      <c r="B15" s="14" t="s">
        <v>11</v>
      </c>
      <c r="C15" s="47">
        <f>'[2]Sheet'!AD$128</f>
        <v>0.047375160051216385</v>
      </c>
      <c r="D15" s="28">
        <f>'[2]Sheet'!AE$128</f>
        <v>0</v>
      </c>
      <c r="E15" s="47">
        <f>'[2]Sheet'!AF$128</f>
        <v>0</v>
      </c>
      <c r="F15" s="28">
        <f>'[2]Sheet'!$J154</f>
        <v>0.02303860523038605</v>
      </c>
    </row>
    <row r="16" spans="2:5" ht="12.75">
      <c r="B16" s="20" t="s">
        <v>82</v>
      </c>
      <c r="C16" s="4"/>
      <c r="D16" s="4"/>
      <c r="E16" s="4"/>
    </row>
    <row r="17" ht="13.5">
      <c r="B17" s="11" t="s">
        <v>57</v>
      </c>
    </row>
    <row r="18" ht="12.75">
      <c r="B18" s="7" t="s">
        <v>38</v>
      </c>
    </row>
    <row r="19" spans="3:5" ht="12.75">
      <c r="C19" s="3"/>
      <c r="D19" s="3"/>
      <c r="E19" s="3"/>
    </row>
    <row r="21" spans="3:5" ht="12.75">
      <c r="C21" s="4"/>
      <c r="D21" s="4"/>
      <c r="E21" s="4"/>
    </row>
    <row r="22" spans="3:5" ht="12.75">
      <c r="C22" s="4"/>
      <c r="D22" s="4"/>
      <c r="E2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8"/>
  <sheetViews>
    <sheetView workbookViewId="0" topLeftCell="B1">
      <selection activeCell="B4" sqref="B4:F5"/>
    </sheetView>
  </sheetViews>
  <sheetFormatPr defaultColWidth="9.140625" defaultRowHeight="12.75"/>
  <cols>
    <col min="1" max="1" width="2.28125" style="0" customWidth="1"/>
    <col min="2" max="2" width="38.7109375" style="0" customWidth="1"/>
    <col min="3" max="3" width="11.28125" style="0" customWidth="1"/>
    <col min="4" max="4" width="13.140625" style="0" customWidth="1"/>
    <col min="5" max="5" width="11.57421875" style="0" customWidth="1"/>
    <col min="6" max="6" width="10.7109375" style="0" customWidth="1"/>
  </cols>
  <sheetData>
    <row r="3" ht="12.75">
      <c r="B3" s="2" t="s">
        <v>59</v>
      </c>
    </row>
    <row r="4" ht="12.75">
      <c r="B4" s="2" t="s">
        <v>80</v>
      </c>
    </row>
    <row r="5" spans="1:6" ht="51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54" t="s">
        <v>81</v>
      </c>
    </row>
    <row r="6" spans="2:5" ht="12.75">
      <c r="B6" s="12">
        <v>2005</v>
      </c>
      <c r="C6" s="41"/>
      <c r="D6" s="5"/>
      <c r="E6" s="41"/>
    </row>
    <row r="7" spans="2:6" ht="12.75">
      <c r="B7" s="19" t="s">
        <v>60</v>
      </c>
      <c r="C7" s="50">
        <f>'[3]Sheet'!AD16</f>
        <v>612</v>
      </c>
      <c r="D7" s="29">
        <f>'[3]Sheet'!AE16</f>
        <v>14</v>
      </c>
      <c r="E7" s="50">
        <f>'[3]Sheet'!AF16</f>
        <v>10</v>
      </c>
      <c r="F7" s="25">
        <f>'[3]Sheet'!$J40</f>
        <v>636</v>
      </c>
    </row>
    <row r="8" spans="2:6" ht="14.25">
      <c r="B8" s="6" t="s">
        <v>61</v>
      </c>
      <c r="C8" s="49">
        <f>'[3]Sheet'!AD17</f>
        <v>0.12530712530712532</v>
      </c>
      <c r="D8" s="30">
        <f>'[3]Sheet'!AE17</f>
        <v>0.017811704834605598</v>
      </c>
      <c r="E8" s="49">
        <f>'[3]Sheet'!AF17</f>
        <v>0.0033500837520938024</v>
      </c>
      <c r="F8" s="27">
        <f>'[3]Sheet'!$J41</f>
        <v>0.07348353552859618</v>
      </c>
    </row>
    <row r="9" spans="2:6" ht="12.75">
      <c r="B9" s="6" t="s">
        <v>62</v>
      </c>
      <c r="C9" s="44">
        <f>'[3]Sheet'!AD$68</f>
        <v>0.1708609271523179</v>
      </c>
      <c r="D9" s="10">
        <f>'[3]Sheet'!AE$68</f>
        <v>0.010526315789473684</v>
      </c>
      <c r="E9" s="44">
        <f>'[3]Sheet'!AF$68</f>
        <v>0.007246376811594203</v>
      </c>
      <c r="F9" s="10">
        <f>'[3]Sheet'!$J$93</f>
        <v>0.08766233766233766</v>
      </c>
    </row>
    <row r="10" spans="2:6" ht="12.75">
      <c r="B10" s="13" t="s">
        <v>63</v>
      </c>
      <c r="C10" s="44">
        <f>'[3]Sheet'!AD$118</f>
        <v>0.10596026490066227</v>
      </c>
      <c r="D10" s="10">
        <f>'[3]Sheet'!AE$118</f>
        <v>0.010526315789473684</v>
      </c>
      <c r="E10" s="44">
        <f>'[3]Sheet'!AF$118</f>
        <v>0.0014492753623188406</v>
      </c>
      <c r="F10" s="10">
        <f>'[3]Sheet'!$J$143</f>
        <v>0.05324675324675325</v>
      </c>
    </row>
    <row r="11" spans="2:6" ht="12.75">
      <c r="B11" s="15">
        <v>2006</v>
      </c>
      <c r="C11" s="51"/>
      <c r="D11" s="6"/>
      <c r="E11" s="51"/>
      <c r="F11" s="6"/>
    </row>
    <row r="12" spans="2:6" ht="12.75">
      <c r="B12" s="19" t="s">
        <v>60</v>
      </c>
      <c r="C12" s="50">
        <f>'[3]Sheet'!AD22</f>
        <v>569</v>
      </c>
      <c r="D12" s="29">
        <f>'[3]Sheet'!AE22</f>
        <v>0</v>
      </c>
      <c r="E12" s="50">
        <f>'[3]Sheet'!AF22</f>
        <v>7</v>
      </c>
      <c r="F12" s="25">
        <f>'[3]Sheet'!$J46</f>
        <v>576</v>
      </c>
    </row>
    <row r="13" spans="2:6" ht="14.25">
      <c r="B13" s="6" t="s">
        <v>61</v>
      </c>
      <c r="C13" s="49">
        <f>'[3]Sheet'!AD23</f>
        <v>0.11746490503715938</v>
      </c>
      <c r="D13" s="30">
        <f>'[3]Sheet'!AE23</f>
        <v>0</v>
      </c>
      <c r="E13" s="49">
        <f>'[3]Sheet'!AF23</f>
        <v>0.002566923359002567</v>
      </c>
      <c r="F13" s="27">
        <f>'[3]Sheet'!$J47</f>
        <v>0.0668213457076566</v>
      </c>
    </row>
    <row r="14" spans="2:6" ht="12.75">
      <c r="B14" s="6" t="s">
        <v>62</v>
      </c>
      <c r="C14" s="44">
        <f>'[3]Sheet'!AD$74</f>
        <v>0.15877080665813062</v>
      </c>
      <c r="D14" s="10">
        <f>'[3]Sheet'!AE$74</f>
        <v>0</v>
      </c>
      <c r="E14" s="44">
        <f>'[3]Sheet'!AF$74</f>
        <v>0.0030534351145038168</v>
      </c>
      <c r="F14" s="10">
        <f>'[3]Sheet'!$J$99</f>
        <v>0.07845579078455792</v>
      </c>
    </row>
    <row r="15" spans="2:6" ht="12.75">
      <c r="B15" s="14" t="s">
        <v>63</v>
      </c>
      <c r="C15" s="47">
        <f>'[3]Sheet'!AD$124</f>
        <v>0.08578745198463508</v>
      </c>
      <c r="D15" s="28">
        <f>'[3]Sheet'!AE$124</f>
        <v>0</v>
      </c>
      <c r="E15" s="47">
        <f>'[3]Sheet'!AF$124</f>
        <v>0.0015267175572519084</v>
      </c>
      <c r="F15" s="28">
        <f>'[3]Sheet'!$J$149</f>
        <v>0.04234122042341221</v>
      </c>
    </row>
    <row r="16" spans="2:5" ht="12.75">
      <c r="B16" s="20" t="s">
        <v>64</v>
      </c>
      <c r="C16" s="4"/>
      <c r="D16" s="4"/>
      <c r="E16" s="4"/>
    </row>
    <row r="17" ht="13.5">
      <c r="B17" s="11" t="s">
        <v>57</v>
      </c>
    </row>
    <row r="18" ht="12.75">
      <c r="B18" s="7" t="s">
        <v>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8"/>
  <sheetViews>
    <sheetView workbookViewId="0" topLeftCell="A1">
      <selection activeCell="B4" sqref="B4:F5"/>
    </sheetView>
  </sheetViews>
  <sheetFormatPr defaultColWidth="9.140625" defaultRowHeight="12.75"/>
  <cols>
    <col min="1" max="1" width="2.28125" style="0" customWidth="1"/>
    <col min="2" max="2" width="43.140625" style="0" customWidth="1"/>
    <col min="3" max="3" width="11.7109375" style="0" customWidth="1"/>
    <col min="4" max="4" width="13.140625" style="0" customWidth="1"/>
    <col min="5" max="5" width="11.7109375" style="0" customWidth="1"/>
    <col min="6" max="6" width="10.7109375" style="0" customWidth="1"/>
  </cols>
  <sheetData>
    <row r="3" ht="12.75">
      <c r="B3" s="2" t="s">
        <v>76</v>
      </c>
    </row>
    <row r="4" ht="12.75">
      <c r="B4" s="2" t="s">
        <v>80</v>
      </c>
    </row>
    <row r="5" spans="1:6" ht="51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54" t="s">
        <v>81</v>
      </c>
    </row>
    <row r="6" spans="2:5" ht="12.75">
      <c r="B6" s="12">
        <v>2005</v>
      </c>
      <c r="C6" s="41"/>
      <c r="D6" s="5"/>
      <c r="E6" s="41"/>
    </row>
    <row r="7" spans="2:6" ht="12.75">
      <c r="B7" s="19" t="s">
        <v>71</v>
      </c>
      <c r="C7" s="50">
        <v>1210</v>
      </c>
      <c r="D7" s="29">
        <v>0</v>
      </c>
      <c r="E7" s="50">
        <v>19</v>
      </c>
      <c r="F7" s="25">
        <v>1229</v>
      </c>
    </row>
    <row r="8" spans="2:6" ht="14.25">
      <c r="B8" s="6" t="s">
        <v>72</v>
      </c>
      <c r="C8" s="49">
        <v>0.24774774774774774</v>
      </c>
      <c r="D8" s="30">
        <v>0</v>
      </c>
      <c r="E8" s="49">
        <v>0.006365159128978224</v>
      </c>
      <c r="F8" s="27">
        <v>0.141998844598498</v>
      </c>
    </row>
    <row r="9" spans="2:6" ht="12.75">
      <c r="B9" s="6" t="s">
        <v>73</v>
      </c>
      <c r="C9" s="44">
        <v>0.5112582781456954</v>
      </c>
      <c r="D9" s="10">
        <v>0</v>
      </c>
      <c r="E9" s="44">
        <v>0.013043478260869565</v>
      </c>
      <c r="F9" s="10">
        <v>0.2564935064935065</v>
      </c>
    </row>
    <row r="10" spans="2:6" ht="12.75">
      <c r="B10" s="13" t="s">
        <v>74</v>
      </c>
      <c r="C10" s="44">
        <v>0.2304635761589404</v>
      </c>
      <c r="D10" s="10">
        <v>0</v>
      </c>
      <c r="E10" s="44">
        <v>0.005797101449275362</v>
      </c>
      <c r="F10" s="10">
        <v>0.11558441558441558</v>
      </c>
    </row>
    <row r="11" spans="2:6" ht="12.75">
      <c r="B11" s="15">
        <v>2006</v>
      </c>
      <c r="C11" s="51"/>
      <c r="D11" s="6"/>
      <c r="E11" s="51"/>
      <c r="F11" s="6"/>
    </row>
    <row r="12" spans="2:6" ht="12.75">
      <c r="B12" s="19" t="s">
        <v>71</v>
      </c>
      <c r="C12" s="50">
        <v>1205</v>
      </c>
      <c r="D12" s="29">
        <v>0</v>
      </c>
      <c r="E12" s="50">
        <v>19</v>
      </c>
      <c r="F12" s="25">
        <v>1224</v>
      </c>
    </row>
    <row r="13" spans="2:6" ht="14.25">
      <c r="B13" s="6" t="s">
        <v>72</v>
      </c>
      <c r="C13" s="49">
        <v>0.24876135425268373</v>
      </c>
      <c r="D13" s="30">
        <v>0</v>
      </c>
      <c r="E13" s="49">
        <v>0.006967363403006967</v>
      </c>
      <c r="F13" s="27">
        <v>0.1419953596287703</v>
      </c>
    </row>
    <row r="14" spans="2:6" ht="12.75">
      <c r="B14" s="6" t="s">
        <v>73</v>
      </c>
      <c r="C14" s="44">
        <v>0.4788732394366197</v>
      </c>
      <c r="D14" s="10">
        <v>0</v>
      </c>
      <c r="E14" s="44">
        <v>0.015267175572519083</v>
      </c>
      <c r="F14" s="10">
        <v>0.23910336239103364</v>
      </c>
    </row>
    <row r="15" spans="2:6" ht="12.75">
      <c r="B15" s="14" t="s">
        <v>74</v>
      </c>
      <c r="C15" s="47">
        <v>0.2176696542893726</v>
      </c>
      <c r="D15" s="28">
        <v>0</v>
      </c>
      <c r="E15" s="47">
        <v>0.0030534351145038168</v>
      </c>
      <c r="F15" s="28">
        <v>0.10709838107098381</v>
      </c>
    </row>
    <row r="16" spans="2:5" ht="12.75">
      <c r="B16" s="20" t="s">
        <v>75</v>
      </c>
      <c r="C16" s="4"/>
      <c r="D16" s="4"/>
      <c r="E16" s="4"/>
    </row>
    <row r="17" ht="13.5">
      <c r="B17" s="11" t="s">
        <v>57</v>
      </c>
    </row>
    <row r="18" ht="12.75">
      <c r="B18" s="7" t="s">
        <v>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8"/>
  <sheetViews>
    <sheetView workbookViewId="0" topLeftCell="A1">
      <selection activeCell="B20" sqref="B20"/>
    </sheetView>
  </sheetViews>
  <sheetFormatPr defaultColWidth="9.140625" defaultRowHeight="12.75"/>
  <cols>
    <col min="1" max="1" width="2.28125" style="0" customWidth="1"/>
    <col min="2" max="2" width="31.57421875" style="0" customWidth="1"/>
    <col min="3" max="3" width="12.140625" style="0" customWidth="1"/>
    <col min="4" max="4" width="13.140625" style="0" customWidth="1"/>
    <col min="5" max="5" width="11.00390625" style="0" customWidth="1"/>
    <col min="6" max="6" width="10.7109375" style="0" customWidth="1"/>
  </cols>
  <sheetData>
    <row r="3" ht="12.75">
      <c r="B3" s="39" t="s">
        <v>65</v>
      </c>
    </row>
    <row r="4" ht="12.75">
      <c r="B4" s="2" t="s">
        <v>80</v>
      </c>
    </row>
    <row r="5" spans="1:6" ht="50.25" customHeight="1">
      <c r="A5" t="s">
        <v>0</v>
      </c>
      <c r="B5" s="1" t="s">
        <v>0</v>
      </c>
      <c r="C5" s="40" t="s">
        <v>79</v>
      </c>
      <c r="D5" s="16" t="s">
        <v>77</v>
      </c>
      <c r="E5" s="40" t="s">
        <v>78</v>
      </c>
      <c r="F5" s="54" t="s">
        <v>81</v>
      </c>
    </row>
    <row r="6" spans="2:5" ht="12.75">
      <c r="B6" s="12">
        <v>2005</v>
      </c>
      <c r="C6" s="41"/>
      <c r="D6" s="5"/>
      <c r="E6" s="41"/>
    </row>
    <row r="7" spans="2:6" ht="12.75">
      <c r="B7" s="19" t="s">
        <v>66</v>
      </c>
      <c r="C7" s="50">
        <v>138</v>
      </c>
      <c r="D7" s="29">
        <v>1</v>
      </c>
      <c r="E7" s="50">
        <v>3</v>
      </c>
      <c r="F7" s="25">
        <v>142</v>
      </c>
    </row>
    <row r="8" spans="2:6" ht="14.25">
      <c r="B8" s="6" t="s">
        <v>67</v>
      </c>
      <c r="C8" s="49">
        <v>0.028255528255528257</v>
      </c>
      <c r="D8" s="30">
        <v>0.001272264631043257</v>
      </c>
      <c r="E8" s="49">
        <v>0.0010050251256281408</v>
      </c>
      <c r="F8" s="27">
        <v>0.016406701328711727</v>
      </c>
    </row>
    <row r="9" spans="2:6" ht="12.75">
      <c r="B9" s="6" t="s">
        <v>68</v>
      </c>
      <c r="C9" s="44">
        <v>0.07549668874172186</v>
      </c>
      <c r="D9" s="10">
        <v>0.010526315789473684</v>
      </c>
      <c r="E9" s="44">
        <v>0.002898550724637681</v>
      </c>
      <c r="F9" s="10">
        <v>0.03896103896103896</v>
      </c>
    </row>
    <row r="10" spans="2:6" ht="12.75">
      <c r="B10" s="13" t="s">
        <v>69</v>
      </c>
      <c r="C10" s="44">
        <v>0.031788079470198675</v>
      </c>
      <c r="D10" s="10">
        <v>0</v>
      </c>
      <c r="E10" s="44">
        <v>0</v>
      </c>
      <c r="F10" s="10">
        <v>0.015584415584415584</v>
      </c>
    </row>
    <row r="11" spans="2:6" ht="12.75">
      <c r="B11" s="15">
        <v>2006</v>
      </c>
      <c r="C11" s="51"/>
      <c r="D11" s="6"/>
      <c r="E11" s="51"/>
      <c r="F11" s="6"/>
    </row>
    <row r="12" spans="2:6" ht="12.75">
      <c r="B12" s="19" t="s">
        <v>66</v>
      </c>
      <c r="C12" s="50">
        <v>55</v>
      </c>
      <c r="D12" s="29">
        <v>0</v>
      </c>
      <c r="E12" s="50">
        <v>2</v>
      </c>
      <c r="F12" s="25">
        <v>57</v>
      </c>
    </row>
    <row r="13" spans="2:6" ht="14.25">
      <c r="B13" s="6" t="s">
        <v>67</v>
      </c>
      <c r="C13" s="49">
        <v>0.011354252683732453</v>
      </c>
      <c r="D13" s="30">
        <v>0</v>
      </c>
      <c r="E13" s="49">
        <v>0.0007334066740007334</v>
      </c>
      <c r="F13" s="27">
        <v>0.0066125290023201855</v>
      </c>
    </row>
    <row r="14" spans="2:6" ht="12.75">
      <c r="B14" s="6" t="s">
        <v>68</v>
      </c>
      <c r="C14" s="44">
        <v>0.03329065300896287</v>
      </c>
      <c r="D14" s="10">
        <v>0</v>
      </c>
      <c r="E14" s="44">
        <v>0.0030534351145038168</v>
      </c>
      <c r="F14" s="10">
        <v>0.017434620174346202</v>
      </c>
    </row>
    <row r="15" spans="2:6" ht="12.75">
      <c r="B15" s="14" t="s">
        <v>69</v>
      </c>
      <c r="C15" s="47">
        <v>0.011523687580025609</v>
      </c>
      <c r="D15" s="28">
        <v>0</v>
      </c>
      <c r="E15" s="47">
        <v>0</v>
      </c>
      <c r="F15" s="28">
        <v>0.00560398505603985</v>
      </c>
    </row>
    <row r="16" spans="2:5" ht="12.75">
      <c r="B16" s="20" t="s">
        <v>70</v>
      </c>
      <c r="C16" s="4"/>
      <c r="D16" s="4"/>
      <c r="E16" s="4"/>
    </row>
    <row r="17" ht="13.5">
      <c r="B17" s="11" t="s">
        <v>57</v>
      </c>
    </row>
    <row r="18" ht="12.75">
      <c r="B18" s="7" t="s">
        <v>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jan.kerssens</dc:creator>
  <cp:keywords/>
  <dc:description/>
  <cp:lastModifiedBy>angelb01</cp:lastModifiedBy>
  <cp:lastPrinted>2007-11-20T10:05:50Z</cp:lastPrinted>
  <dcterms:created xsi:type="dcterms:W3CDTF">2007-06-18T12:57:33Z</dcterms:created>
  <dcterms:modified xsi:type="dcterms:W3CDTF">2010-07-26T10:10:53Z</dcterms:modified>
  <cp:category/>
  <cp:version/>
  <cp:contentType/>
  <cp:contentStatus/>
</cp:coreProperties>
</file>